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OUD-TU-FEUST\02-akademik\Yhoga Print\"/>
    </mc:Choice>
  </mc:AlternateContent>
  <bookViews>
    <workbookView xWindow="90" yWindow="135" windowWidth="9420" windowHeight="4500" tabRatio="944"/>
  </bookViews>
  <sheets>
    <sheet name="AKNTANSI KURIKULUM 2015 TERBARU" sheetId="8" r:id="rId1"/>
  </sheets>
  <definedNames>
    <definedName name="_xlnm.Print_Area" localSheetId="0">'AKNTANSI KURIKULUM 2015 TERBARU'!$A$1:$S$67</definedName>
  </definedNames>
  <calcPr calcId="152511"/>
  <fileRecoveryPr autoRecover="0"/>
</workbook>
</file>

<file path=xl/calcChain.xml><?xml version="1.0" encoding="utf-8"?>
<calcChain xmlns="http://schemas.openxmlformats.org/spreadsheetml/2006/main">
  <c r="H15" i="8" l="1"/>
  <c r="J15" i="8" s="1"/>
  <c r="Q38" i="8" l="1"/>
  <c r="R49" i="8"/>
  <c r="Q42" i="8"/>
  <c r="S42" i="8" s="1"/>
  <c r="Q43" i="8"/>
  <c r="S43" i="8" s="1"/>
  <c r="Q40" i="8"/>
  <c r="S40" i="8" s="1"/>
  <c r="Q41" i="8"/>
  <c r="S41" i="8" s="1"/>
  <c r="H48" i="8"/>
  <c r="J48" i="8" s="1"/>
  <c r="H47" i="8"/>
  <c r="J47" i="8" s="1"/>
  <c r="H46" i="8"/>
  <c r="J46" i="8" s="1"/>
  <c r="H45" i="8"/>
  <c r="J45" i="8" s="1"/>
  <c r="H44" i="8"/>
  <c r="J44" i="8" s="1"/>
  <c r="H43" i="8"/>
  <c r="J43" i="8" s="1"/>
  <c r="H42" i="8"/>
  <c r="J42" i="8" s="1"/>
  <c r="H41" i="8"/>
  <c r="J41" i="8" s="1"/>
  <c r="H39" i="8"/>
  <c r="J39" i="8" s="1"/>
  <c r="H38" i="8"/>
  <c r="J38" i="8" s="1"/>
  <c r="H37" i="8"/>
  <c r="J37" i="8" s="1"/>
  <c r="H36" i="8"/>
  <c r="J36" i="8" s="1"/>
  <c r="H35" i="8"/>
  <c r="J35" i="8" s="1"/>
  <c r="H24" i="8"/>
  <c r="J24" i="8" s="1"/>
  <c r="H26" i="8"/>
  <c r="J26" i="8" s="1"/>
  <c r="H27" i="8"/>
  <c r="J27" i="8" s="1"/>
  <c r="H28" i="8"/>
  <c r="J28" i="8" s="1"/>
  <c r="H29" i="8"/>
  <c r="J29" i="8" s="1"/>
  <c r="H30" i="8"/>
  <c r="J30" i="8" s="1"/>
  <c r="H31" i="8"/>
  <c r="J31" i="8" s="1"/>
  <c r="H32" i="8"/>
  <c r="J32" i="8" s="1"/>
  <c r="H33" i="8"/>
  <c r="J33" i="8" s="1"/>
  <c r="H34" i="8"/>
  <c r="J34" i="8" s="1"/>
  <c r="H20" i="8"/>
  <c r="J20" i="8" s="1"/>
  <c r="H21" i="8"/>
  <c r="J21" i="8" s="1"/>
  <c r="H22" i="8"/>
  <c r="J22" i="8" s="1"/>
  <c r="H23" i="8"/>
  <c r="J23" i="8" s="1"/>
  <c r="H19" i="8"/>
  <c r="J19" i="8" s="1"/>
  <c r="H18" i="8"/>
  <c r="J18" i="8" s="1"/>
  <c r="Q39" i="8"/>
  <c r="S39" i="8" s="1"/>
  <c r="S38" i="8"/>
  <c r="Q36" i="8"/>
  <c r="S36" i="8" s="1"/>
  <c r="Q35" i="8"/>
  <c r="S35" i="8" s="1"/>
  <c r="Q34" i="8"/>
  <c r="S34" i="8" s="1"/>
  <c r="Q32" i="8"/>
  <c r="S32" i="8" s="1"/>
  <c r="Q31" i="8"/>
  <c r="S31" i="8" s="1"/>
  <c r="Q30" i="8"/>
  <c r="S30" i="8" s="1"/>
  <c r="Q29" i="8"/>
  <c r="S29" i="8" s="1"/>
  <c r="Q28" i="8"/>
  <c r="S28" i="8" s="1"/>
  <c r="Q27" i="8"/>
  <c r="S27" i="8" s="1"/>
  <c r="Q26" i="8"/>
  <c r="S26" i="8" s="1"/>
  <c r="Q25" i="8"/>
  <c r="S25" i="8" s="1"/>
  <c r="Q24" i="8"/>
  <c r="S24" i="8" s="1"/>
  <c r="Q23" i="8"/>
  <c r="S23" i="8" s="1"/>
  <c r="Q22" i="8"/>
  <c r="S22" i="8" s="1"/>
  <c r="Q21" i="8"/>
  <c r="S21" i="8" s="1"/>
  <c r="Q20" i="8"/>
  <c r="S20" i="8" s="1"/>
  <c r="Q19" i="8"/>
  <c r="S19" i="8" s="1"/>
  <c r="Q18" i="8"/>
  <c r="S18" i="8" s="1"/>
  <c r="Q17" i="8"/>
  <c r="S17" i="8" s="1"/>
  <c r="H17" i="8"/>
  <c r="J17" i="8" s="1"/>
  <c r="Q16" i="8"/>
  <c r="S16" i="8" s="1"/>
  <c r="H16" i="8"/>
  <c r="J16" i="8" s="1"/>
  <c r="Q15" i="8"/>
  <c r="S15" i="8" s="1"/>
  <c r="S49" i="8" l="1"/>
  <c r="Q56" i="8" s="1"/>
</calcChain>
</file>

<file path=xl/sharedStrings.xml><?xml version="1.0" encoding="utf-8"?>
<sst xmlns="http://schemas.openxmlformats.org/spreadsheetml/2006/main" count="186" uniqueCount="173">
  <si>
    <t>HM</t>
  </si>
  <si>
    <t>AM</t>
  </si>
  <si>
    <t>K</t>
  </si>
  <si>
    <t>M</t>
  </si>
  <si>
    <t>Nama</t>
  </si>
  <si>
    <t>Tempat, Tanggal Lahir</t>
  </si>
  <si>
    <t>Nomor Induk Mahasiswa</t>
  </si>
  <si>
    <t>:</t>
  </si>
  <si>
    <t>Fakultas</t>
  </si>
  <si>
    <t>Status</t>
  </si>
  <si>
    <t>Jenjang Pendidikan</t>
  </si>
  <si>
    <t>Mengetahui :</t>
  </si>
  <si>
    <t>Diberikan kepada</t>
  </si>
  <si>
    <t>Tanggal Yudisium</t>
  </si>
  <si>
    <t xml:space="preserve"> Mata Kuliah Keilmuan dan Ketrampilan</t>
  </si>
  <si>
    <t xml:space="preserve"> Mata Kuliah Pengembangan Kepribadian</t>
  </si>
  <si>
    <t>Program Studi</t>
  </si>
  <si>
    <t xml:space="preserve"> Mata Kuliah Perilaku Berkarya</t>
  </si>
  <si>
    <t xml:space="preserve"> Mata Kuliah Keahlian Berkarya</t>
  </si>
  <si>
    <t>KKN</t>
  </si>
  <si>
    <t>DAFTAR PRESTASI AKADEMIK</t>
  </si>
  <si>
    <t xml:space="preserve">: </t>
  </si>
  <si>
    <t>Ekonomi</t>
  </si>
  <si>
    <t>Akuntansi</t>
  </si>
  <si>
    <t xml:space="preserve">:  </t>
  </si>
  <si>
    <t>Strata Satu</t>
  </si>
  <si>
    <t>No.</t>
  </si>
  <si>
    <t>Kode MK</t>
  </si>
  <si>
    <t>Mata Kuliah</t>
  </si>
  <si>
    <t>PENDIDIKAN AGAMA ISLAM</t>
  </si>
  <si>
    <t>AKUNTANSI KEUANGAN MENENGAH 1</t>
  </si>
  <si>
    <t>AKUNTANSI KEUANGAN MENENGAH 2</t>
  </si>
  <si>
    <t>PENDIDIKAN AGAMA KATOLIK</t>
  </si>
  <si>
    <t>AKUNTANSI KEUANGAN LANJUTAN 1</t>
  </si>
  <si>
    <t>AKUNTANSI KEUANGAN LANJUTAN 2</t>
  </si>
  <si>
    <t>AKUNTANSI PERBANKAN</t>
  </si>
  <si>
    <t>PEND.KEWARNEGARAAN</t>
  </si>
  <si>
    <t>AKUNTANSI BIAYA</t>
  </si>
  <si>
    <t>PENDIDIKAN PANCASILA</t>
  </si>
  <si>
    <t>AKUNTANSI MANAJEMEN</t>
  </si>
  <si>
    <t>KETAMANSISWAAN 1</t>
  </si>
  <si>
    <t>AKUNTANSI SEKTOR PUBLIK</t>
  </si>
  <si>
    <t>KETAMANSISWAAN 2</t>
  </si>
  <si>
    <t>SISTEM PENGENDALIAN MANAJEMEN</t>
  </si>
  <si>
    <t>SISTEM INFORMASI AKUNTANSI</t>
  </si>
  <si>
    <t>PENGANTAR AKUNTANSI 1</t>
  </si>
  <si>
    <t>PENGANTAR AKUNTANSI 2</t>
  </si>
  <si>
    <t>PENGAUDITAN 2</t>
  </si>
  <si>
    <t>PENGANTAR MANAJEMEN</t>
  </si>
  <si>
    <t>TEORI AKUNTANSI</t>
  </si>
  <si>
    <t>PENGANTAR BISNIS</t>
  </si>
  <si>
    <t>MANAJEMEN KEUANGAN</t>
  </si>
  <si>
    <t>PENGANTAR APLIKASI KOMPUTER</t>
  </si>
  <si>
    <t>KOMUNIKASI BISNIS DAN CSE</t>
  </si>
  <si>
    <t>MATEMATIKA BISNIS</t>
  </si>
  <si>
    <t>KETENTUAN UMUM PERPAJAKAN</t>
  </si>
  <si>
    <t>METODE PENELITIAN</t>
  </si>
  <si>
    <t xml:space="preserve">BANK DAN LEMBAGA KEUANGAN </t>
  </si>
  <si>
    <t>BAHASA INGGRIS 1</t>
  </si>
  <si>
    <t>MAGANG</t>
  </si>
  <si>
    <t>BAHASA INGGRIS 2</t>
  </si>
  <si>
    <t xml:space="preserve"> Mata Kuliah Berkehidupan Bermasyarakat</t>
  </si>
  <si>
    <t>BAHASA INDONESIA</t>
  </si>
  <si>
    <t>ETIKA BISNIS DAN PROFESI</t>
  </si>
  <si>
    <t>DASAR-DASAR PEMASARAN</t>
  </si>
  <si>
    <t>HUKUM BISNIS</t>
  </si>
  <si>
    <t>SKRIPSI</t>
  </si>
  <si>
    <t>STATISTIK DESKRIPTIF</t>
  </si>
  <si>
    <t xml:space="preserve"> Mata Kuliah Konsentrasi</t>
  </si>
  <si>
    <t>STATISTIK INFERENSIAL</t>
  </si>
  <si>
    <t>PENGANTAR ILMU EKONOMI</t>
  </si>
  <si>
    <t>MANAJEMEN PERPAJAKAN *)</t>
  </si>
  <si>
    <t>PRAKTIKUM AKUNTANSI</t>
  </si>
  <si>
    <t>PRAKTIKUM KOMPUTER AKUNTANSI</t>
  </si>
  <si>
    <t>PEMOTONGAN DAN PEMUNGUTAN PAJAK</t>
  </si>
  <si>
    <t>SEMINAR AKUNTANSI</t>
  </si>
  <si>
    <t>KEWIRAUSAHAAN</t>
  </si>
  <si>
    <t>ANGGARAN</t>
  </si>
  <si>
    <t>SISTEM AKUNTANSI</t>
  </si>
  <si>
    <t>Jumlah</t>
  </si>
  <si>
    <t>Judul Skripsi :</t>
  </si>
  <si>
    <t>Indeks Prestasi Komulatif</t>
  </si>
  <si>
    <r>
      <t>Keterangan</t>
    </r>
    <r>
      <rPr>
        <sz val="8"/>
        <color indexed="8"/>
        <rFont val="Arial Narrow"/>
        <family val="2"/>
      </rPr>
      <t xml:space="preserve"> : HM = Huruf Mutu (A,B,C,D, dsb.); AM = Angka Mutu (4,3,2,1, dsb.); K = Kredit (2 sks, dsb.); M = Mutu (Perkalian AM dan K).</t>
    </r>
  </si>
  <si>
    <t>*)</t>
  </si>
  <si>
    <t>Mata Kuliah Konsentrasi Perpajakan</t>
  </si>
  <si>
    <t>**)</t>
  </si>
  <si>
    <t>Mata Kuliah Konsentrasi Keuangan</t>
  </si>
  <si>
    <t>PENGAUDITAN 1</t>
  </si>
  <si>
    <t>PPN, PPNBM, PBB, BPHTK,BEA MATERAI*)</t>
  </si>
  <si>
    <t>AUDIT KINERJA</t>
  </si>
  <si>
    <t>PENDIDIKAN AGAMA PROTESTAN</t>
  </si>
  <si>
    <t>PENDIDIKAN AGAMA HINDU</t>
  </si>
  <si>
    <t>PENDIDIKAN AGAMA BUDHA</t>
  </si>
  <si>
    <t>UST15101</t>
  </si>
  <si>
    <t>UST15102</t>
  </si>
  <si>
    <t>UST15103</t>
  </si>
  <si>
    <t>UST15104</t>
  </si>
  <si>
    <t>UST15105</t>
  </si>
  <si>
    <t>UST15006</t>
  </si>
  <si>
    <t>UST15007</t>
  </si>
  <si>
    <t>UST15108</t>
  </si>
  <si>
    <t>EAK15101</t>
  </si>
  <si>
    <t>EAK15202</t>
  </si>
  <si>
    <t>EAK15105</t>
  </si>
  <si>
    <t>EAK15106</t>
  </si>
  <si>
    <t>EAK15207</t>
  </si>
  <si>
    <t>EAK15108</t>
  </si>
  <si>
    <t>EAK15112</t>
  </si>
  <si>
    <t>EAK15213</t>
  </si>
  <si>
    <t>UST15010</t>
  </si>
  <si>
    <t>UST15609</t>
  </si>
  <si>
    <t>EAK15511</t>
  </si>
  <si>
    <t>EAK15416</t>
  </si>
  <si>
    <t>EAK15317</t>
  </si>
  <si>
    <t>EAK15218</t>
  </si>
  <si>
    <t>EAK15319</t>
  </si>
  <si>
    <t>EAK15220</t>
  </si>
  <si>
    <t>EAP15301</t>
  </si>
  <si>
    <t>EAP15402</t>
  </si>
  <si>
    <t>EAP15203</t>
  </si>
  <si>
    <t>EAP15613</t>
  </si>
  <si>
    <t>EAP15414</t>
  </si>
  <si>
    <t>EAP15616</t>
  </si>
  <si>
    <t>EAP15519</t>
  </si>
  <si>
    <t>EAP15221</t>
  </si>
  <si>
    <t>EAB15301</t>
  </si>
  <si>
    <t>EAB15402</t>
  </si>
  <si>
    <t>EAB15503</t>
  </si>
  <si>
    <t>EAB15604</t>
  </si>
  <si>
    <t>EAB15605</t>
  </si>
  <si>
    <t>EAB15306</t>
  </si>
  <si>
    <t>EAB15407</t>
  </si>
  <si>
    <t>EAB15608</t>
  </si>
  <si>
    <t>EAB15509</t>
  </si>
  <si>
    <t>EAB15310</t>
  </si>
  <si>
    <t>EAB15311</t>
  </si>
  <si>
    <t>EAB15412</t>
  </si>
  <si>
    <t>EAB15513</t>
  </si>
  <si>
    <t>EAB15314</t>
  </si>
  <si>
    <t>EAB15415</t>
  </si>
  <si>
    <t>EAB15116</t>
  </si>
  <si>
    <t>EAB15218</t>
  </si>
  <si>
    <t>EAB15519</t>
  </si>
  <si>
    <t>EBB15702</t>
  </si>
  <si>
    <t>EBB15001</t>
  </si>
  <si>
    <t>UST15011</t>
  </si>
  <si>
    <t>ANALISIS LAPORAN KEUANGAN**)</t>
  </si>
  <si>
    <t>AKUNTANSI UMKM DAN KOPERASI**)</t>
  </si>
  <si>
    <t>Mata Kuliah Pilihan Bebas</t>
  </si>
  <si>
    <t>AKUNTANSI KEPERILAKUAN</t>
  </si>
  <si>
    <t>EAB15317</t>
  </si>
  <si>
    <t>EAB15520</t>
  </si>
  <si>
    <t>EAP15604</t>
  </si>
  <si>
    <t>EAB15521</t>
  </si>
  <si>
    <t>EAP15505</t>
  </si>
  <si>
    <t>EAB15622</t>
  </si>
  <si>
    <t>EAB15524</t>
  </si>
  <si>
    <t>EAP15618</t>
  </si>
  <si>
    <t>Nomor : .............../UST/FE/DN.Akt/..............</t>
  </si>
  <si>
    <t>Mata Kuliah Wajib : 132 sks, Mata Kuliah Pilihan Konsentrasi : 9 sks, Mata Kuliah Pilihan Bebas : 3 sks. Total Lulus : 144 sks</t>
  </si>
  <si>
    <t>PPH WP PRIBADI &amp; BADAN</t>
  </si>
  <si>
    <t>APLIKASI PERPAJAKAN*)</t>
  </si>
  <si>
    <t>Sri Ayem, SE., M.Sc., Ak., CA</t>
  </si>
  <si>
    <t>TEORI PASAR MODAL DAN ANALISIS INVESTASI**)</t>
  </si>
  <si>
    <t>Suyanto, SE., M.Si</t>
  </si>
  <si>
    <t>Yogyakarta,            September 2018</t>
  </si>
  <si>
    <t>FAKULTAS EKONOMI</t>
  </si>
  <si>
    <t>UNIVERSITAS SARJANAWIYATA TAMANSISWA</t>
  </si>
  <si>
    <t>Jalan Kusumanegara No. 121 YOGYAKARTA 55165 Telp &amp; Fax (0274) 557455</t>
  </si>
  <si>
    <t>Website : www.fe.ustjogja.ac.id  E-mail: fe@ustjogja.ac.id</t>
  </si>
  <si>
    <t>Terakreditasi A</t>
  </si>
  <si>
    <t>Ketua Program Studi</t>
  </si>
  <si>
    <t>Dosen Wali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</si>
</sst>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[$-421]dd\ mmmm\ yyyy;@"/>
    <numFmt numFmtId="168" formatCode="_(* #,##0.00_);_(* \(#,##0.00\);_(* &quot;-&quot;?_);_(@_)"/>
  </numFmts>
  <fonts count="35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  <font>
      <sz val="9"/>
      <name val="Arial Narrow"/>
      <family val="2"/>
    </font>
    <font>
      <sz val="11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Lucida Handwriting"/>
      <family val="4"/>
    </font>
    <font>
      <sz val="12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gency FB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b/>
      <i/>
      <sz val="10"/>
      <color theme="1"/>
      <name val="Arial"/>
      <family val="2"/>
    </font>
    <font>
      <b/>
      <sz val="11"/>
      <color theme="1"/>
      <name val="Arial Narrow"/>
      <family val="2"/>
    </font>
    <font>
      <b/>
      <sz val="8"/>
      <color theme="1"/>
      <name val="Arial Narrow"/>
      <family val="2"/>
    </font>
    <font>
      <sz val="8"/>
      <color indexed="8"/>
      <name val="Arial Narrow"/>
      <family val="2"/>
    </font>
    <font>
      <b/>
      <sz val="14"/>
      <color theme="1"/>
      <name val="Bookman Old Style"/>
      <family val="1"/>
    </font>
    <font>
      <sz val="8"/>
      <color theme="1"/>
      <name val="Arial Narrow"/>
      <family val="2"/>
    </font>
    <font>
      <u/>
      <sz val="11"/>
      <color theme="1"/>
      <name val="Arial Narrow"/>
      <family val="2"/>
    </font>
    <font>
      <u/>
      <sz val="10"/>
      <color theme="1"/>
      <name val="Arial"/>
      <family val="2"/>
    </font>
    <font>
      <b/>
      <sz val="20"/>
      <color rgb="FFC0504D"/>
      <name val="Bodoni MT Black"/>
      <family val="1"/>
    </font>
    <font>
      <sz val="10"/>
      <color theme="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b/>
      <u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rgb="FFFF0000"/>
      <name val="Bodoni MT Black"/>
      <family val="1"/>
    </font>
    <font>
      <b/>
      <sz val="11.5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7" fillId="0" borderId="0"/>
  </cellStyleXfs>
  <cellXfs count="208">
    <xf numFmtId="0" fontId="0" fillId="0" borderId="0" xfId="0"/>
    <xf numFmtId="0" fontId="2" fillId="0" borderId="0" xfId="0" applyFont="1" applyBorder="1"/>
    <xf numFmtId="0" fontId="2" fillId="0" borderId="0" xfId="0" applyFont="1"/>
    <xf numFmtId="0" fontId="2" fillId="0" borderId="6" xfId="0" applyFont="1" applyBorder="1"/>
    <xf numFmtId="0" fontId="6" fillId="0" borderId="0" xfId="0" applyFont="1" applyBorder="1"/>
    <xf numFmtId="0" fontId="0" fillId="0" borderId="0" xfId="0" applyBorder="1"/>
    <xf numFmtId="0" fontId="8" fillId="0" borderId="0" xfId="0" applyFont="1"/>
    <xf numFmtId="0" fontId="6" fillId="0" borderId="0" xfId="0" applyFont="1"/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2" fillId="0" borderId="0" xfId="0" applyFont="1" applyAlignment="1"/>
    <xf numFmtId="0" fontId="5" fillId="0" borderId="19" xfId="0" applyFont="1" applyBorder="1" applyAlignment="1">
      <alignment horizontal="center"/>
    </xf>
    <xf numFmtId="0" fontId="5" fillId="0" borderId="19" xfId="0" applyFont="1" applyBorder="1"/>
    <xf numFmtId="0" fontId="6" fillId="0" borderId="19" xfId="0" applyFont="1" applyBorder="1"/>
    <xf numFmtId="0" fontId="5" fillId="0" borderId="20" xfId="0" applyFont="1" applyBorder="1" applyAlignment="1">
      <alignment horizontal="center"/>
    </xf>
    <xf numFmtId="0" fontId="5" fillId="0" borderId="20" xfId="0" applyFont="1" applyBorder="1"/>
    <xf numFmtId="0" fontId="6" fillId="0" borderId="20" xfId="0" applyFont="1" applyBorder="1"/>
    <xf numFmtId="0" fontId="12" fillId="0" borderId="0" xfId="0" applyNumberFormat="1" applyFont="1" applyAlignment="1"/>
    <xf numFmtId="0" fontId="12" fillId="0" borderId="20" xfId="0" applyNumberFormat="1" applyFont="1" applyBorder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/>
    <xf numFmtId="0" fontId="5" fillId="0" borderId="12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13" fillId="0" borderId="10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 vertical="distributed"/>
    </xf>
    <xf numFmtId="2" fontId="18" fillId="0" borderId="10" xfId="0" applyNumberFormat="1" applyFont="1" applyBorder="1" applyAlignment="1">
      <alignment horizontal="center" vertical="distributed"/>
    </xf>
    <xf numFmtId="0" fontId="5" fillId="0" borderId="10" xfId="0" applyFont="1" applyBorder="1" applyAlignment="1"/>
    <xf numFmtId="0" fontId="6" fillId="0" borderId="10" xfId="0" applyFont="1" applyBorder="1"/>
    <xf numFmtId="0" fontId="6" fillId="0" borderId="13" xfId="0" applyFont="1" applyBorder="1"/>
    <xf numFmtId="167" fontId="13" fillId="0" borderId="0" xfId="0" applyNumberFormat="1" applyFont="1" applyBorder="1" applyAlignment="1"/>
    <xf numFmtId="2" fontId="13" fillId="0" borderId="0" xfId="0" applyNumberFormat="1" applyFont="1" applyBorder="1" applyAlignment="1">
      <alignment horizontal="center" vertical="distributed"/>
    </xf>
    <xf numFmtId="0" fontId="13" fillId="0" borderId="0" xfId="0" applyFont="1" applyBorder="1" applyAlignment="1"/>
    <xf numFmtId="0" fontId="10" fillId="0" borderId="2" xfId="0" applyFont="1" applyBorder="1"/>
    <xf numFmtId="0" fontId="13" fillId="0" borderId="7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67" fontId="13" fillId="0" borderId="8" xfId="0" applyNumberFormat="1" applyFont="1" applyBorder="1" applyAlignment="1"/>
    <xf numFmtId="0" fontId="13" fillId="0" borderId="8" xfId="0" applyFont="1" applyBorder="1" applyAlignment="1">
      <alignment horizontal="center" vertical="distributed"/>
    </xf>
    <xf numFmtId="0" fontId="13" fillId="0" borderId="8" xfId="0" applyFont="1" applyBorder="1" applyAlignment="1">
      <alignment horizontal="left" vertical="distributed"/>
    </xf>
    <xf numFmtId="2" fontId="13" fillId="0" borderId="8" xfId="0" applyNumberFormat="1" applyFont="1" applyBorder="1" applyAlignment="1">
      <alignment horizontal="center" vertical="distributed"/>
    </xf>
    <xf numFmtId="0" fontId="13" fillId="0" borderId="8" xfId="0" applyFont="1" applyBorder="1" applyAlignment="1"/>
    <xf numFmtId="0" fontId="10" fillId="0" borderId="8" xfId="0" applyFont="1" applyBorder="1"/>
    <xf numFmtId="0" fontId="10" fillId="0" borderId="9" xfId="0" applyFont="1" applyBorder="1"/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2" fillId="0" borderId="20" xfId="0" applyFont="1" applyBorder="1" applyAlignment="1">
      <alignment horizontal="left"/>
    </xf>
    <xf numFmtId="0" fontId="15" fillId="0" borderId="0" xfId="0" applyFont="1" applyBorder="1"/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6" fontId="5" fillId="0" borderId="0" xfId="2" applyNumberFormat="1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2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4" fillId="0" borderId="25" xfId="0" applyFont="1" applyBorder="1"/>
    <xf numFmtId="0" fontId="5" fillId="0" borderId="26" xfId="0" applyFont="1" applyBorder="1" applyAlignment="1">
      <alignment horizontal="center"/>
    </xf>
    <xf numFmtId="0" fontId="15" fillId="0" borderId="28" xfId="0" applyFont="1" applyBorder="1"/>
    <xf numFmtId="0" fontId="5" fillId="0" borderId="29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/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5" xfId="0" applyFont="1" applyBorder="1" applyAlignment="1"/>
    <xf numFmtId="0" fontId="15" fillId="0" borderId="34" xfId="0" applyFont="1" applyBorder="1" applyAlignment="1"/>
    <xf numFmtId="0" fontId="15" fillId="0" borderId="35" xfId="0" applyFont="1" applyBorder="1" applyAlignment="1">
      <alignment vertical="center"/>
    </xf>
    <xf numFmtId="0" fontId="5" fillId="0" borderId="39" xfId="0" applyFont="1" applyBorder="1" applyAlignment="1">
      <alignment horizontal="center"/>
    </xf>
    <xf numFmtId="0" fontId="16" fillId="0" borderId="35" xfId="0" applyFont="1" applyBorder="1" applyAlignment="1">
      <alignment horizontal="left"/>
    </xf>
    <xf numFmtId="0" fontId="15" fillId="0" borderId="35" xfId="0" applyFont="1" applyBorder="1" applyAlignment="1">
      <alignment horizontal="left"/>
    </xf>
    <xf numFmtId="0" fontId="15" fillId="0" borderId="33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/>
    </xf>
    <xf numFmtId="0" fontId="15" fillId="0" borderId="34" xfId="0" applyFont="1" applyBorder="1" applyAlignment="1">
      <alignment horizontal="left"/>
    </xf>
    <xf numFmtId="0" fontId="15" fillId="0" borderId="34" xfId="0" applyFont="1" applyBorder="1"/>
    <xf numFmtId="0" fontId="13" fillId="0" borderId="35" xfId="0" applyFont="1" applyBorder="1" applyAlignment="1"/>
    <xf numFmtId="0" fontId="15" fillId="0" borderId="35" xfId="0" applyFont="1" applyBorder="1" applyAlignment="1">
      <alignment horizontal="center" vertical="center"/>
    </xf>
    <xf numFmtId="0" fontId="5" fillId="0" borderId="35" xfId="0" applyFont="1" applyBorder="1" applyAlignment="1"/>
    <xf numFmtId="0" fontId="15" fillId="0" borderId="34" xfId="0" applyFont="1" applyBorder="1" applyAlignment="1">
      <alignment vertical="center"/>
    </xf>
    <xf numFmtId="0" fontId="13" fillId="0" borderId="40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15" fillId="0" borderId="39" xfId="0" applyFont="1" applyBorder="1" applyAlignment="1">
      <alignment horizontal="center"/>
    </xf>
    <xf numFmtId="0" fontId="15" fillId="0" borderId="39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/>
    </xf>
    <xf numFmtId="0" fontId="0" fillId="0" borderId="19" xfId="0" applyBorder="1"/>
    <xf numFmtId="0" fontId="14" fillId="0" borderId="19" xfId="0" applyFont="1" applyBorder="1"/>
    <xf numFmtId="166" fontId="5" fillId="0" borderId="19" xfId="2" applyNumberFormat="1" applyFont="1" applyBorder="1" applyAlignment="1">
      <alignment horizontal="center"/>
    </xf>
    <xf numFmtId="166" fontId="5" fillId="0" borderId="43" xfId="0" applyNumberFormat="1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167" fontId="3" fillId="0" borderId="0" xfId="0" applyNumberFormat="1" applyFont="1" applyAlignment="1"/>
    <xf numFmtId="0" fontId="21" fillId="0" borderId="19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5" fillId="0" borderId="17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/>
    </xf>
    <xf numFmtId="0" fontId="15" fillId="0" borderId="4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22" fillId="0" borderId="35" xfId="0" applyFont="1" applyBorder="1" applyAlignment="1"/>
    <xf numFmtId="0" fontId="15" fillId="0" borderId="47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24" fillId="0" borderId="0" xfId="0" applyFont="1" applyBorder="1" applyAlignment="1"/>
    <xf numFmtId="0" fontId="13" fillId="0" borderId="6" xfId="0" applyFont="1" applyBorder="1"/>
    <xf numFmtId="0" fontId="13" fillId="0" borderId="3" xfId="0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 applyAlignment="1">
      <alignment horizontal="center"/>
    </xf>
    <xf numFmtId="0" fontId="5" fillId="0" borderId="50" xfId="0" applyFont="1" applyBorder="1" applyAlignment="1">
      <alignment horizontal="left"/>
    </xf>
    <xf numFmtId="0" fontId="5" fillId="0" borderId="44" xfId="0" applyFont="1" applyFill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13" fillId="0" borderId="34" xfId="0" applyFont="1" applyBorder="1" applyAlignment="1"/>
    <xf numFmtId="0" fontId="14" fillId="0" borderId="51" xfId="0" applyFont="1" applyBorder="1"/>
    <xf numFmtId="0" fontId="0" fillId="0" borderId="15" xfId="0" applyBorder="1"/>
    <xf numFmtId="164" fontId="13" fillId="0" borderId="15" xfId="1" applyNumberFormat="1" applyFont="1" applyBorder="1" applyAlignment="1">
      <alignment horizontal="left"/>
    </xf>
    <xf numFmtId="164" fontId="13" fillId="0" borderId="14" xfId="1" applyNumberFormat="1" applyFont="1" applyBorder="1" applyAlignment="1">
      <alignment horizontal="left"/>
    </xf>
    <xf numFmtId="0" fontId="15" fillId="0" borderId="54" xfId="0" applyFont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19" xfId="0" applyFont="1" applyBorder="1" applyAlignment="1"/>
    <xf numFmtId="0" fontId="5" fillId="0" borderId="57" xfId="0" applyFont="1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13" fillId="0" borderId="19" xfId="0" applyFont="1" applyBorder="1" applyAlignment="1">
      <alignment horizontal="left"/>
    </xf>
    <xf numFmtId="0" fontId="15" fillId="0" borderId="60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166" fontId="2" fillId="0" borderId="38" xfId="0" applyNumberFormat="1" applyFont="1" applyBorder="1" applyAlignment="1">
      <alignment horizontal="center"/>
    </xf>
    <xf numFmtId="0" fontId="15" fillId="0" borderId="0" xfId="0" applyFont="1" applyBorder="1" applyAlignment="1">
      <alignment vertical="center"/>
    </xf>
    <xf numFmtId="0" fontId="26" fillId="0" borderId="52" xfId="0" applyFont="1" applyBorder="1"/>
    <xf numFmtId="0" fontId="26" fillId="0" borderId="53" xfId="0" applyFont="1" applyBorder="1"/>
    <xf numFmtId="0" fontId="26" fillId="0" borderId="51" xfId="0" applyFont="1" applyBorder="1"/>
    <xf numFmtId="0" fontId="26" fillId="0" borderId="59" xfId="0" applyFont="1" applyBorder="1"/>
    <xf numFmtId="0" fontId="15" fillId="0" borderId="28" xfId="0" applyFont="1" applyBorder="1" applyAlignment="1"/>
    <xf numFmtId="0" fontId="15" fillId="0" borderId="27" xfId="0" applyFont="1" applyBorder="1" applyAlignment="1"/>
    <xf numFmtId="0" fontId="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5" fillId="0" borderId="32" xfId="0" applyFont="1" applyBorder="1"/>
    <xf numFmtId="0" fontId="5" fillId="0" borderId="39" xfId="0" applyFont="1" applyBorder="1"/>
    <xf numFmtId="0" fontId="7" fillId="0" borderId="0" xfId="0" applyFont="1" applyBorder="1"/>
    <xf numFmtId="0" fontId="28" fillId="0" borderId="44" xfId="0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15" fillId="0" borderId="19" xfId="0" applyFont="1" applyBorder="1"/>
    <xf numFmtId="0" fontId="15" fillId="0" borderId="56" xfId="0" applyFont="1" applyBorder="1"/>
    <xf numFmtId="0" fontId="2" fillId="0" borderId="56" xfId="0" applyFont="1" applyBorder="1" applyAlignment="1">
      <alignment horizontal="center" vertical="center"/>
    </xf>
    <xf numFmtId="0" fontId="15" fillId="0" borderId="56" xfId="0" applyFont="1" applyBorder="1" applyAlignment="1"/>
    <xf numFmtId="0" fontId="17" fillId="0" borderId="0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distributed"/>
    </xf>
    <xf numFmtId="168" fontId="13" fillId="0" borderId="0" xfId="0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right"/>
    </xf>
    <xf numFmtId="0" fontId="13" fillId="0" borderId="8" xfId="0" applyFont="1" applyFill="1" applyBorder="1" applyAlignment="1">
      <alignment horizontal="right"/>
    </xf>
    <xf numFmtId="0" fontId="13" fillId="0" borderId="16" xfId="0" applyFont="1" applyFill="1" applyBorder="1" applyAlignment="1">
      <alignment horizontal="right"/>
    </xf>
    <xf numFmtId="0" fontId="2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2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3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166" fontId="2" fillId="0" borderId="29" xfId="2" applyNumberFormat="1" applyFont="1" applyBorder="1" applyAlignment="1">
      <alignment horizontal="center"/>
    </xf>
    <xf numFmtId="166" fontId="2" fillId="0" borderId="32" xfId="0" applyNumberFormat="1" applyFont="1" applyBorder="1" applyAlignment="1">
      <alignment horizontal="center"/>
    </xf>
    <xf numFmtId="166" fontId="2" fillId="0" borderId="36" xfId="2" applyNumberFormat="1" applyFont="1" applyBorder="1" applyAlignment="1">
      <alignment horizontal="center"/>
    </xf>
    <xf numFmtId="166" fontId="2" fillId="0" borderId="39" xfId="0" applyNumberFormat="1" applyFont="1" applyBorder="1" applyAlignment="1">
      <alignment horizontal="center"/>
    </xf>
    <xf numFmtId="166" fontId="2" fillId="0" borderId="35" xfId="0" applyNumberFormat="1" applyFont="1" applyBorder="1" applyAlignment="1">
      <alignment horizontal="center"/>
    </xf>
    <xf numFmtId="166" fontId="2" fillId="0" borderId="57" xfId="2" applyNumberFormat="1" applyFont="1" applyBorder="1" applyAlignment="1">
      <alignment horizontal="center"/>
    </xf>
    <xf numFmtId="166" fontId="2" fillId="0" borderId="58" xfId="0" applyNumberFormat="1" applyFont="1" applyBorder="1" applyAlignment="1">
      <alignment horizontal="center"/>
    </xf>
    <xf numFmtId="166" fontId="2" fillId="0" borderId="30" xfId="0" applyNumberFormat="1" applyFont="1" applyBorder="1" applyAlignment="1">
      <alignment horizontal="center"/>
    </xf>
    <xf numFmtId="166" fontId="2" fillId="0" borderId="37" xfId="0" applyNumberFormat="1" applyFont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30" fillId="0" borderId="0" xfId="0" applyFont="1" applyAlignment="1">
      <alignment vertical="center"/>
    </xf>
    <xf numFmtId="0" fontId="25" fillId="0" borderId="0" xfId="0" applyFont="1" applyAlignment="1"/>
    <xf numFmtId="0" fontId="32" fillId="0" borderId="0" xfId="0" applyFont="1" applyAlignment="1"/>
    <xf numFmtId="0" fontId="31" fillId="0" borderId="0" xfId="0" applyFont="1" applyAlignment="1"/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/>
    <cellStyle name="Normal_Mat-200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245408</xdr:colOff>
      <xdr:row>0</xdr:row>
      <xdr:rowOff>1</xdr:rowOff>
    </xdr:from>
    <xdr:to>
      <xdr:col>3</xdr:col>
      <xdr:colOff>571500</xdr:colOff>
      <xdr:row>4</xdr:row>
      <xdr:rowOff>23445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7967" y="1"/>
          <a:ext cx="852768" cy="9983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95250</xdr:rowOff>
    </xdr:from>
    <xdr:to>
      <xdr:col>18</xdr:col>
      <xdr:colOff>260925</xdr:colOff>
      <xdr:row>4</xdr:row>
      <xdr:rowOff>95250</xdr:rowOff>
    </xdr:to>
    <xdr:cxnSp macro="">
      <xdr:nvCxnSpPr>
        <xdr:cNvPr id="3" name="Straight Connector 2"/>
        <xdr:cNvCxnSpPr/>
      </xdr:nvCxnSpPr>
      <xdr:spPr>
        <a:xfrm flipV="1">
          <a:off x="19050" y="1419225"/>
          <a:ext cx="8100000" cy="0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7"/>
  <sheetViews>
    <sheetView tabSelected="1" view="pageBreakPreview" zoomScale="85" zoomScaleNormal="100" zoomScaleSheetLayoutView="85" workbookViewId="0">
      <selection activeCell="O8" sqref="O8"/>
    </sheetView>
  </sheetViews>
  <sheetFormatPr defaultRowHeight="12.75" x14ac:dyDescent="0.2"/>
  <cols>
    <col min="1" max="1" width="3.5703125" customWidth="1"/>
    <col min="2" max="2" width="7.28515625" customWidth="1"/>
    <col min="3" max="3" width="0.7109375" customWidth="1"/>
    <col min="5" max="5" width="1.28515625" customWidth="1"/>
    <col min="6" max="6" width="18.85546875" customWidth="1"/>
    <col min="7" max="7" width="4.5703125" customWidth="1"/>
    <col min="8" max="8" width="4.28515625" customWidth="1"/>
    <col min="9" max="9" width="4.85546875" customWidth="1"/>
    <col min="10" max="10" width="4.28515625" customWidth="1"/>
    <col min="11" max="11" width="1" customWidth="1"/>
    <col min="12" max="12" width="4.7109375" customWidth="1"/>
    <col min="13" max="13" width="7.7109375" customWidth="1"/>
    <col min="14" max="14" width="0.7109375" customWidth="1"/>
    <col min="15" max="15" width="32.7109375" customWidth="1"/>
    <col min="16" max="16" width="4.5703125" customWidth="1"/>
    <col min="17" max="17" width="4.28515625" customWidth="1"/>
    <col min="18" max="18" width="4.5703125" customWidth="1"/>
    <col min="19" max="19" width="4.140625" customWidth="1"/>
  </cols>
  <sheetData>
    <row r="1" spans="1:19" ht="20.25" x14ac:dyDescent="0.2">
      <c r="A1" s="202"/>
      <c r="B1" s="202"/>
      <c r="C1" s="202"/>
      <c r="D1" s="184" t="s">
        <v>167</v>
      </c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</row>
    <row r="2" spans="1:19" ht="26.25" x14ac:dyDescent="0.4">
      <c r="A2" s="203"/>
      <c r="B2" s="203"/>
      <c r="C2" s="203"/>
      <c r="D2" s="206" t="s">
        <v>166</v>
      </c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</row>
    <row r="3" spans="1:19" ht="14.25" x14ac:dyDescent="0.2">
      <c r="A3" s="205"/>
      <c r="B3" s="205"/>
      <c r="C3" s="205"/>
      <c r="D3" s="207" t="s">
        <v>168</v>
      </c>
      <c r="E3" s="207"/>
      <c r="F3" s="207"/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</row>
    <row r="4" spans="1:19" ht="15.75" x14ac:dyDescent="0.25">
      <c r="A4" s="204"/>
      <c r="B4" s="204"/>
      <c r="C4" s="204"/>
      <c r="D4" s="179" t="s">
        <v>169</v>
      </c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</row>
    <row r="5" spans="1:19" ht="14.25" customHeight="1" x14ac:dyDescent="0.2"/>
    <row r="6" spans="1:19" ht="22.5" x14ac:dyDescent="0.3">
      <c r="A6" s="178" t="s">
        <v>20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</row>
    <row r="7" spans="1:19" ht="15.75" x14ac:dyDescent="0.25">
      <c r="A7" s="179" t="s">
        <v>158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</row>
    <row r="8" spans="1:19" ht="15.75" x14ac:dyDescent="0.3">
      <c r="A8" s="8" t="s">
        <v>12</v>
      </c>
      <c r="B8" s="7"/>
      <c r="C8" s="9"/>
      <c r="D8" s="1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</row>
    <row r="9" spans="1:19" ht="18" x14ac:dyDescent="0.25">
      <c r="A9" s="11" t="s">
        <v>4</v>
      </c>
      <c r="B9" s="12"/>
      <c r="C9" s="12"/>
      <c r="D9" s="7"/>
      <c r="E9" s="13" t="s">
        <v>21</v>
      </c>
      <c r="F9" s="101"/>
      <c r="G9" s="14"/>
      <c r="H9" s="14"/>
      <c r="I9" s="14"/>
      <c r="J9" s="15"/>
      <c r="K9" s="15"/>
      <c r="L9" s="16"/>
      <c r="M9" s="7"/>
      <c r="N9" s="7"/>
      <c r="O9" s="11" t="s">
        <v>8</v>
      </c>
      <c r="P9" s="9" t="s">
        <v>7</v>
      </c>
      <c r="Q9" s="7" t="s">
        <v>22</v>
      </c>
      <c r="R9" s="7"/>
      <c r="S9" s="7"/>
    </row>
    <row r="10" spans="1:19" ht="15.75" x14ac:dyDescent="0.25">
      <c r="A10" s="11" t="s">
        <v>5</v>
      </c>
      <c r="B10" s="12"/>
      <c r="C10" s="12"/>
      <c r="D10" s="7"/>
      <c r="E10" s="13" t="s">
        <v>21</v>
      </c>
      <c r="F10" s="50"/>
      <c r="G10" s="17"/>
      <c r="H10" s="17"/>
      <c r="I10" s="17"/>
      <c r="J10" s="18"/>
      <c r="K10" s="18"/>
      <c r="L10" s="19"/>
      <c r="M10" s="7"/>
      <c r="N10" s="7"/>
      <c r="O10" s="11" t="s">
        <v>16</v>
      </c>
      <c r="P10" s="9" t="s">
        <v>7</v>
      </c>
      <c r="Q10" s="7" t="s">
        <v>23</v>
      </c>
      <c r="R10" s="7"/>
      <c r="S10" s="7"/>
    </row>
    <row r="11" spans="1:19" ht="15.75" x14ac:dyDescent="0.25">
      <c r="A11" s="11" t="s">
        <v>6</v>
      </c>
      <c r="B11" s="12"/>
      <c r="C11" s="12"/>
      <c r="D11" s="7"/>
      <c r="E11" s="20" t="s">
        <v>24</v>
      </c>
      <c r="F11" s="21"/>
      <c r="G11" s="17"/>
      <c r="H11" s="17"/>
      <c r="I11" s="17"/>
      <c r="J11" s="18"/>
      <c r="K11" s="18"/>
      <c r="L11" s="19"/>
      <c r="M11" s="7"/>
      <c r="N11" s="7"/>
      <c r="O11" s="11" t="s">
        <v>10</v>
      </c>
      <c r="P11" s="9" t="s">
        <v>7</v>
      </c>
      <c r="Q11" s="7" t="s">
        <v>25</v>
      </c>
      <c r="R11" s="7"/>
      <c r="S11" s="7"/>
    </row>
    <row r="12" spans="1:19" ht="16.5" thickBot="1" x14ac:dyDescent="0.3">
      <c r="A12" s="11"/>
      <c r="B12" s="12"/>
      <c r="C12" s="12"/>
      <c r="D12" s="22"/>
      <c r="E12" s="23"/>
      <c r="F12" s="12"/>
      <c r="G12" s="12"/>
      <c r="H12" s="12"/>
      <c r="I12" s="12"/>
      <c r="J12" s="24"/>
      <c r="K12" s="24"/>
      <c r="L12" s="7"/>
      <c r="M12" s="7"/>
      <c r="N12" s="7"/>
      <c r="O12" s="11" t="s">
        <v>9</v>
      </c>
      <c r="P12" s="9" t="s">
        <v>7</v>
      </c>
      <c r="Q12" s="7" t="s">
        <v>170</v>
      </c>
      <c r="R12" s="7"/>
      <c r="S12" s="7"/>
    </row>
    <row r="13" spans="1:19" ht="15" thickBot="1" x14ac:dyDescent="0.3">
      <c r="A13" s="59" t="s">
        <v>26</v>
      </c>
      <c r="B13" s="60" t="s">
        <v>27</v>
      </c>
      <c r="C13" s="180" t="s">
        <v>28</v>
      </c>
      <c r="D13" s="181"/>
      <c r="E13" s="181"/>
      <c r="F13" s="182"/>
      <c r="G13" s="61" t="s">
        <v>0</v>
      </c>
      <c r="H13" s="61" t="s">
        <v>1</v>
      </c>
      <c r="I13" s="61" t="s">
        <v>2</v>
      </c>
      <c r="J13" s="103" t="s">
        <v>3</v>
      </c>
      <c r="K13" s="63"/>
      <c r="L13" s="104" t="s">
        <v>26</v>
      </c>
      <c r="M13" s="60" t="s">
        <v>27</v>
      </c>
      <c r="N13" s="180" t="s">
        <v>28</v>
      </c>
      <c r="O13" s="182"/>
      <c r="P13" s="61" t="s">
        <v>0</v>
      </c>
      <c r="Q13" s="61" t="s">
        <v>1</v>
      </c>
      <c r="R13" s="61" t="s">
        <v>2</v>
      </c>
      <c r="S13" s="62" t="s">
        <v>3</v>
      </c>
    </row>
    <row r="14" spans="1:19" ht="14.25" x14ac:dyDescent="0.25">
      <c r="A14" s="122"/>
      <c r="B14" s="105" t="s">
        <v>15</v>
      </c>
      <c r="C14" s="105"/>
      <c r="D14" s="105"/>
      <c r="E14" s="105"/>
      <c r="F14" s="105"/>
      <c r="G14" s="105"/>
      <c r="H14" s="105"/>
      <c r="I14" s="118"/>
      <c r="J14" s="119"/>
      <c r="K14" s="126"/>
      <c r="L14" s="183" t="s">
        <v>18</v>
      </c>
      <c r="M14" s="183"/>
      <c r="N14" s="183"/>
      <c r="O14" s="183"/>
      <c r="P14" s="183"/>
      <c r="Q14" s="183"/>
      <c r="R14" s="120"/>
      <c r="S14" s="121"/>
    </row>
    <row r="15" spans="1:19" s="2" customFormat="1" ht="13.5" x14ac:dyDescent="0.25">
      <c r="A15" s="64">
        <v>1</v>
      </c>
      <c r="B15" s="109" t="s">
        <v>93</v>
      </c>
      <c r="C15" s="65"/>
      <c r="D15" s="148" t="s">
        <v>29</v>
      </c>
      <c r="E15" s="65"/>
      <c r="F15" s="65"/>
      <c r="G15" s="66"/>
      <c r="H15" s="192">
        <f>IF(G15="A",4,IF(G15="A-",3.8,IF(G15="B+",3.3,IF(G15="B",3,IF(G15="B-",2.8,IF(G15="C+",2.3,IF(G15="C",2,IF(G15="D",1,0))))))))</f>
        <v>0</v>
      </c>
      <c r="I15" s="138">
        <v>2</v>
      </c>
      <c r="J15" s="193">
        <f>H15*I15</f>
        <v>0</v>
      </c>
      <c r="K15" s="143"/>
      <c r="L15" s="67">
        <v>29</v>
      </c>
      <c r="M15" s="109" t="s">
        <v>125</v>
      </c>
      <c r="N15" s="151"/>
      <c r="O15" s="147" t="s">
        <v>30</v>
      </c>
      <c r="P15" s="138"/>
      <c r="Q15" s="192">
        <f>IF(P15="A",4,IF(P15="A-",3.8,IF(P15="B+",3.3,IF(P15="B",3,IF(P15="B-",2.8,IF(P15="C+",2.3,IF(P15="C",2,IF(P15="D",1,0))))))))</f>
        <v>0</v>
      </c>
      <c r="R15" s="138">
        <v>3</v>
      </c>
      <c r="S15" s="199">
        <f t="shared" ref="S15:S20" si="0">Q15*R15</f>
        <v>0</v>
      </c>
    </row>
    <row r="16" spans="1:19" s="2" customFormat="1" ht="13.5" x14ac:dyDescent="0.25">
      <c r="A16" s="68">
        <v>2</v>
      </c>
      <c r="B16" s="107" t="s">
        <v>94</v>
      </c>
      <c r="C16" s="70"/>
      <c r="D16" s="76" t="s">
        <v>90</v>
      </c>
      <c r="E16" s="70"/>
      <c r="F16" s="70"/>
      <c r="G16" s="71"/>
      <c r="H16" s="194">
        <f t="shared" ref="H16:H24" si="1">IF(G16="A",4,IF(G16="A-",3.8,IF(G16="B+",3.3,IF(G16="B",3,IF(G16="B-",2.8,IF(G16="C+",2.3,IF(G16="C",2,IF(G16="D",1,0))))))))</f>
        <v>0</v>
      </c>
      <c r="I16" s="139"/>
      <c r="J16" s="195">
        <f t="shared" ref="J16" si="2">H16*I16</f>
        <v>0</v>
      </c>
      <c r="K16" s="144"/>
      <c r="L16" s="72">
        <v>30</v>
      </c>
      <c r="M16" s="107" t="s">
        <v>126</v>
      </c>
      <c r="N16" s="152"/>
      <c r="O16" s="75" t="s">
        <v>31</v>
      </c>
      <c r="P16" s="138"/>
      <c r="Q16" s="194">
        <f t="shared" ref="Q16:Q28" si="3">IF(P16="A",4,IF(P16="A-",3.8,IF(P16="B+",3.3,IF(P16="B",3,IF(P16="B-",2.8,IF(P16="C+",2.3,IF(P16="C",2,IF(P16="D",1,0))))))))</f>
        <v>0</v>
      </c>
      <c r="R16" s="139">
        <v>3</v>
      </c>
      <c r="S16" s="200">
        <f t="shared" si="0"/>
        <v>0</v>
      </c>
    </row>
    <row r="17" spans="1:19" s="2" customFormat="1" ht="13.5" x14ac:dyDescent="0.25">
      <c r="A17" s="68">
        <v>3</v>
      </c>
      <c r="B17" s="107" t="s">
        <v>95</v>
      </c>
      <c r="C17" s="70"/>
      <c r="D17" s="76" t="s">
        <v>32</v>
      </c>
      <c r="E17" s="70"/>
      <c r="F17" s="70"/>
      <c r="G17" s="71"/>
      <c r="H17" s="194">
        <f t="shared" si="1"/>
        <v>0</v>
      </c>
      <c r="I17" s="139"/>
      <c r="J17" s="195">
        <f>H17*I17</f>
        <v>0</v>
      </c>
      <c r="K17" s="144"/>
      <c r="L17" s="72">
        <v>31</v>
      </c>
      <c r="M17" s="106" t="s">
        <v>127</v>
      </c>
      <c r="N17" s="152"/>
      <c r="O17" s="75" t="s">
        <v>33</v>
      </c>
      <c r="P17" s="139"/>
      <c r="Q17" s="194">
        <f t="shared" si="3"/>
        <v>0</v>
      </c>
      <c r="R17" s="139">
        <v>3</v>
      </c>
      <c r="S17" s="200">
        <f t="shared" si="0"/>
        <v>0</v>
      </c>
    </row>
    <row r="18" spans="1:19" s="2" customFormat="1" ht="13.5" x14ac:dyDescent="0.25">
      <c r="A18" s="68">
        <v>4</v>
      </c>
      <c r="B18" s="107" t="s">
        <v>96</v>
      </c>
      <c r="C18" s="70"/>
      <c r="D18" s="76" t="s">
        <v>91</v>
      </c>
      <c r="E18" s="70"/>
      <c r="F18" s="74"/>
      <c r="G18" s="71"/>
      <c r="H18" s="194">
        <f t="shared" si="1"/>
        <v>0</v>
      </c>
      <c r="I18" s="139"/>
      <c r="J18" s="195">
        <f>H18*I18</f>
        <v>0</v>
      </c>
      <c r="K18" s="144"/>
      <c r="L18" s="72">
        <v>32</v>
      </c>
      <c r="M18" s="113" t="s">
        <v>128</v>
      </c>
      <c r="N18" s="152"/>
      <c r="O18" s="75" t="s">
        <v>34</v>
      </c>
      <c r="P18" s="139"/>
      <c r="Q18" s="194">
        <f t="shared" si="3"/>
        <v>0</v>
      </c>
      <c r="R18" s="139">
        <v>3</v>
      </c>
      <c r="S18" s="200">
        <f t="shared" si="0"/>
        <v>0</v>
      </c>
    </row>
    <row r="19" spans="1:19" s="2" customFormat="1" ht="13.5" x14ac:dyDescent="0.25">
      <c r="A19" s="68">
        <v>5</v>
      </c>
      <c r="B19" s="107" t="s">
        <v>97</v>
      </c>
      <c r="C19" s="79"/>
      <c r="D19" s="76" t="s">
        <v>92</v>
      </c>
      <c r="E19" s="80"/>
      <c r="F19" s="80"/>
      <c r="G19" s="66"/>
      <c r="H19" s="194">
        <f t="shared" si="1"/>
        <v>0</v>
      </c>
      <c r="I19" s="139"/>
      <c r="J19" s="195">
        <f>H19*I19</f>
        <v>0</v>
      </c>
      <c r="K19" s="144"/>
      <c r="L19" s="72">
        <v>33</v>
      </c>
      <c r="M19" s="113" t="s">
        <v>129</v>
      </c>
      <c r="N19" s="152"/>
      <c r="O19" s="75" t="s">
        <v>35</v>
      </c>
      <c r="P19" s="139"/>
      <c r="Q19" s="194">
        <f t="shared" si="3"/>
        <v>0</v>
      </c>
      <c r="R19" s="139">
        <v>3</v>
      </c>
      <c r="S19" s="200">
        <f t="shared" si="0"/>
        <v>0</v>
      </c>
    </row>
    <row r="20" spans="1:19" s="2" customFormat="1" ht="13.5" x14ac:dyDescent="0.25">
      <c r="A20" s="68">
        <v>2</v>
      </c>
      <c r="B20" s="137" t="s">
        <v>98</v>
      </c>
      <c r="C20" s="70"/>
      <c r="D20" s="76" t="s">
        <v>38</v>
      </c>
      <c r="E20" s="70"/>
      <c r="F20" s="70"/>
      <c r="G20" s="71"/>
      <c r="H20" s="194">
        <f t="shared" si="1"/>
        <v>0</v>
      </c>
      <c r="I20" s="139">
        <v>2</v>
      </c>
      <c r="J20" s="195">
        <f t="shared" ref="J20" si="4">H20*I20</f>
        <v>0</v>
      </c>
      <c r="K20" s="144"/>
      <c r="L20" s="72">
        <v>34</v>
      </c>
      <c r="M20" s="110" t="s">
        <v>130</v>
      </c>
      <c r="N20" s="152"/>
      <c r="O20" s="77" t="s">
        <v>37</v>
      </c>
      <c r="P20" s="139"/>
      <c r="Q20" s="194">
        <f t="shared" si="3"/>
        <v>0</v>
      </c>
      <c r="R20" s="139">
        <v>3</v>
      </c>
      <c r="S20" s="200">
        <f t="shared" si="0"/>
        <v>0</v>
      </c>
    </row>
    <row r="21" spans="1:19" s="2" customFormat="1" ht="13.5" x14ac:dyDescent="0.25">
      <c r="A21" s="68">
        <v>3</v>
      </c>
      <c r="B21" s="106" t="s">
        <v>99</v>
      </c>
      <c r="C21" s="70"/>
      <c r="D21" s="76" t="s">
        <v>36</v>
      </c>
      <c r="E21" s="70"/>
      <c r="F21" s="70"/>
      <c r="G21" s="71"/>
      <c r="H21" s="194">
        <f t="shared" si="1"/>
        <v>0</v>
      </c>
      <c r="I21" s="139">
        <v>2</v>
      </c>
      <c r="J21" s="195">
        <f>H21*I21</f>
        <v>0</v>
      </c>
      <c r="K21" s="144"/>
      <c r="L21" s="72">
        <v>35</v>
      </c>
      <c r="M21" s="110" t="s">
        <v>131</v>
      </c>
      <c r="N21" s="152"/>
      <c r="O21" s="77" t="s">
        <v>39</v>
      </c>
      <c r="P21" s="138"/>
      <c r="Q21" s="194">
        <f t="shared" si="3"/>
        <v>0</v>
      </c>
      <c r="R21" s="139">
        <v>3</v>
      </c>
      <c r="S21" s="200">
        <f>Q21*R21</f>
        <v>0</v>
      </c>
    </row>
    <row r="22" spans="1:19" s="2" customFormat="1" ht="13.5" x14ac:dyDescent="0.25">
      <c r="A22" s="68">
        <v>4</v>
      </c>
      <c r="B22" s="107" t="s">
        <v>100</v>
      </c>
      <c r="C22" s="70"/>
      <c r="D22" s="76" t="s">
        <v>40</v>
      </c>
      <c r="E22" s="70"/>
      <c r="F22" s="74"/>
      <c r="G22" s="71"/>
      <c r="H22" s="194">
        <f t="shared" si="1"/>
        <v>0</v>
      </c>
      <c r="I22" s="139">
        <v>2</v>
      </c>
      <c r="J22" s="195">
        <f>H22*I22</f>
        <v>0</v>
      </c>
      <c r="K22" s="144"/>
      <c r="L22" s="72">
        <v>36</v>
      </c>
      <c r="M22" s="113" t="s">
        <v>132</v>
      </c>
      <c r="N22" s="78"/>
      <c r="O22" s="75" t="s">
        <v>41</v>
      </c>
      <c r="P22" s="139"/>
      <c r="Q22" s="194">
        <f t="shared" si="3"/>
        <v>0</v>
      </c>
      <c r="R22" s="139">
        <v>3</v>
      </c>
      <c r="S22" s="200">
        <f>Q22*R22</f>
        <v>0</v>
      </c>
    </row>
    <row r="23" spans="1:19" s="2" customFormat="1" ht="13.5" x14ac:dyDescent="0.25">
      <c r="A23" s="68">
        <v>5</v>
      </c>
      <c r="B23" s="109" t="s">
        <v>110</v>
      </c>
      <c r="C23" s="79"/>
      <c r="D23" s="76" t="s">
        <v>42</v>
      </c>
      <c r="E23" s="80"/>
      <c r="F23" s="80"/>
      <c r="G23" s="66"/>
      <c r="H23" s="194">
        <f t="shared" si="1"/>
        <v>0</v>
      </c>
      <c r="I23" s="139">
        <v>2</v>
      </c>
      <c r="J23" s="195">
        <f>H23*I23</f>
        <v>0</v>
      </c>
      <c r="K23" s="144"/>
      <c r="L23" s="72">
        <v>37</v>
      </c>
      <c r="M23" s="107" t="s">
        <v>133</v>
      </c>
      <c r="N23" s="152"/>
      <c r="O23" s="77" t="s">
        <v>43</v>
      </c>
      <c r="P23" s="138"/>
      <c r="Q23" s="194">
        <f t="shared" si="3"/>
        <v>0</v>
      </c>
      <c r="R23" s="139">
        <v>3</v>
      </c>
      <c r="S23" s="200">
        <f>Q23*R23</f>
        <v>0</v>
      </c>
    </row>
    <row r="24" spans="1:19" s="2" customFormat="1" ht="13.5" x14ac:dyDescent="0.25">
      <c r="A24" s="68">
        <v>6</v>
      </c>
      <c r="B24" s="107" t="s">
        <v>109</v>
      </c>
      <c r="C24" s="99"/>
      <c r="D24" s="76" t="s">
        <v>62</v>
      </c>
      <c r="E24" s="99"/>
      <c r="F24" s="99"/>
      <c r="G24" s="71"/>
      <c r="H24" s="194">
        <f t="shared" si="1"/>
        <v>0</v>
      </c>
      <c r="I24" s="139">
        <v>2</v>
      </c>
      <c r="J24" s="195">
        <f>H24*I24</f>
        <v>0</v>
      </c>
      <c r="K24" s="144"/>
      <c r="L24" s="72">
        <v>38</v>
      </c>
      <c r="M24" s="110" t="s">
        <v>134</v>
      </c>
      <c r="N24" s="152"/>
      <c r="O24" s="77" t="s">
        <v>44</v>
      </c>
      <c r="P24" s="139"/>
      <c r="Q24" s="194">
        <f t="shared" si="3"/>
        <v>0</v>
      </c>
      <c r="R24" s="139">
        <v>2</v>
      </c>
      <c r="S24" s="199">
        <f t="shared" ref="S24:S29" si="5">Q24*R24</f>
        <v>0</v>
      </c>
    </row>
    <row r="25" spans="1:19" s="2" customFormat="1" ht="13.5" x14ac:dyDescent="0.2">
      <c r="A25" s="89" t="s">
        <v>14</v>
      </c>
      <c r="B25" s="99"/>
      <c r="C25" s="99"/>
      <c r="D25" s="99"/>
      <c r="E25" s="99"/>
      <c r="F25" s="99"/>
      <c r="G25" s="71"/>
      <c r="H25" s="194"/>
      <c r="I25" s="139"/>
      <c r="J25" s="195"/>
      <c r="K25" s="144"/>
      <c r="L25" s="72">
        <v>39</v>
      </c>
      <c r="M25" s="110" t="s">
        <v>135</v>
      </c>
      <c r="N25" s="152"/>
      <c r="O25" s="77" t="s">
        <v>87</v>
      </c>
      <c r="P25" s="139"/>
      <c r="Q25" s="194">
        <f t="shared" si="3"/>
        <v>0</v>
      </c>
      <c r="R25" s="139">
        <v>3</v>
      </c>
      <c r="S25" s="200">
        <f t="shared" si="5"/>
        <v>0</v>
      </c>
    </row>
    <row r="26" spans="1:19" s="2" customFormat="1" ht="13.5" x14ac:dyDescent="0.25">
      <c r="A26" s="81">
        <v>7</v>
      </c>
      <c r="B26" s="107" t="s">
        <v>101</v>
      </c>
      <c r="C26" s="70"/>
      <c r="D26" s="76" t="s">
        <v>45</v>
      </c>
      <c r="E26" s="70"/>
      <c r="F26" s="69"/>
      <c r="G26" s="71"/>
      <c r="H26" s="194">
        <f>IF(G26="A",4,IF(G26="A-",3.8,IF(G26="B+",3.3,IF(G26="B",3,IF(G26="B-",2.8,IF(G26="C+",2.3,IF(G26="C",2,IF(G26="D",1,0))))))))</f>
        <v>0</v>
      </c>
      <c r="I26" s="139">
        <v>3</v>
      </c>
      <c r="J26" s="193">
        <f t="shared" ref="J26:J31" si="6">H26*I26</f>
        <v>0</v>
      </c>
      <c r="K26" s="144"/>
      <c r="L26" s="72">
        <v>40</v>
      </c>
      <c r="M26" s="110" t="s">
        <v>136</v>
      </c>
      <c r="N26" s="82"/>
      <c r="O26" s="77" t="s">
        <v>47</v>
      </c>
      <c r="P26" s="139"/>
      <c r="Q26" s="194">
        <f t="shared" si="3"/>
        <v>0</v>
      </c>
      <c r="R26" s="139">
        <v>3</v>
      </c>
      <c r="S26" s="200">
        <f t="shared" si="5"/>
        <v>0</v>
      </c>
    </row>
    <row r="27" spans="1:19" s="2" customFormat="1" ht="13.5" x14ac:dyDescent="0.25">
      <c r="A27" s="81">
        <v>8</v>
      </c>
      <c r="B27" s="107" t="s">
        <v>102</v>
      </c>
      <c r="C27" s="74"/>
      <c r="D27" s="76" t="s">
        <v>46</v>
      </c>
      <c r="E27" s="70"/>
      <c r="F27" s="69"/>
      <c r="G27" s="71"/>
      <c r="H27" s="194">
        <f t="shared" ref="H27:H34" si="7">IF(G27="A",4,IF(G27="A-",3.8,IF(G27="B+",3.3,IF(G27="B",3,IF(G27="B-",2.8,IF(G27="C+",2.3,IF(G27="C",2,IF(G27="D",1,0))))))))</f>
        <v>0</v>
      </c>
      <c r="I27" s="139">
        <v>3</v>
      </c>
      <c r="J27" s="195">
        <f t="shared" si="6"/>
        <v>0</v>
      </c>
      <c r="K27" s="144"/>
      <c r="L27" s="72">
        <v>41</v>
      </c>
      <c r="M27" s="107" t="s">
        <v>137</v>
      </c>
      <c r="N27" s="152"/>
      <c r="O27" s="75" t="s">
        <v>49</v>
      </c>
      <c r="P27" s="139"/>
      <c r="Q27" s="194">
        <f t="shared" si="3"/>
        <v>0</v>
      </c>
      <c r="R27" s="139">
        <v>3</v>
      </c>
      <c r="S27" s="200">
        <f t="shared" si="5"/>
        <v>0</v>
      </c>
    </row>
    <row r="28" spans="1:19" s="2" customFormat="1" ht="13.5" x14ac:dyDescent="0.25">
      <c r="A28" s="81">
        <v>9</v>
      </c>
      <c r="B28" s="107" t="s">
        <v>103</v>
      </c>
      <c r="C28" s="70"/>
      <c r="D28" s="76" t="s">
        <v>48</v>
      </c>
      <c r="E28" s="70"/>
      <c r="F28" s="69"/>
      <c r="G28" s="71"/>
      <c r="H28" s="194">
        <f t="shared" si="7"/>
        <v>0</v>
      </c>
      <c r="I28" s="139">
        <v>2</v>
      </c>
      <c r="J28" s="195">
        <f t="shared" si="6"/>
        <v>0</v>
      </c>
      <c r="K28" s="144"/>
      <c r="L28" s="72">
        <v>42</v>
      </c>
      <c r="M28" s="110" t="s">
        <v>138</v>
      </c>
      <c r="N28" s="152"/>
      <c r="O28" s="77" t="s">
        <v>51</v>
      </c>
      <c r="P28" s="139"/>
      <c r="Q28" s="194">
        <f t="shared" si="3"/>
        <v>0</v>
      </c>
      <c r="R28" s="139">
        <v>3</v>
      </c>
      <c r="S28" s="200">
        <f t="shared" si="5"/>
        <v>0</v>
      </c>
    </row>
    <row r="29" spans="1:19" s="2" customFormat="1" ht="13.5" x14ac:dyDescent="0.25">
      <c r="A29" s="81">
        <v>10</v>
      </c>
      <c r="B29" s="107" t="s">
        <v>104</v>
      </c>
      <c r="C29" s="70"/>
      <c r="D29" s="76" t="s">
        <v>50</v>
      </c>
      <c r="E29" s="70"/>
      <c r="F29" s="69"/>
      <c r="G29" s="66"/>
      <c r="H29" s="194">
        <f t="shared" si="7"/>
        <v>0</v>
      </c>
      <c r="I29" s="139">
        <v>2</v>
      </c>
      <c r="J29" s="195">
        <f t="shared" si="6"/>
        <v>0</v>
      </c>
      <c r="K29" s="144"/>
      <c r="L29" s="72">
        <v>43</v>
      </c>
      <c r="M29" s="110" t="s">
        <v>139</v>
      </c>
      <c r="N29" s="82"/>
      <c r="O29" s="77" t="s">
        <v>53</v>
      </c>
      <c r="P29" s="139"/>
      <c r="Q29" s="194">
        <f>IF(P29="A",4,IF(P29="A-",3.8,IF(P29="B+",3.3,IF(P29="B",3,IF(P29="B-",2.8,IF(P29="C+",2.3,IF(P29="C",2,IF(P29="D",1,0))))))))</f>
        <v>0</v>
      </c>
      <c r="R29" s="139">
        <v>3</v>
      </c>
      <c r="S29" s="200">
        <f t="shared" si="5"/>
        <v>0</v>
      </c>
    </row>
    <row r="30" spans="1:19" s="2" customFormat="1" ht="13.5" x14ac:dyDescent="0.25">
      <c r="A30" s="81">
        <v>11</v>
      </c>
      <c r="B30" s="108" t="s">
        <v>105</v>
      </c>
      <c r="C30" s="74"/>
      <c r="D30" s="76" t="s">
        <v>52</v>
      </c>
      <c r="E30" s="80"/>
      <c r="F30" s="83"/>
      <c r="G30" s="66"/>
      <c r="H30" s="194">
        <f t="shared" si="7"/>
        <v>0</v>
      </c>
      <c r="I30" s="139">
        <v>3</v>
      </c>
      <c r="J30" s="195">
        <f t="shared" si="6"/>
        <v>0</v>
      </c>
      <c r="K30" s="144"/>
      <c r="L30" s="72">
        <v>44</v>
      </c>
      <c r="M30" s="107" t="s">
        <v>140</v>
      </c>
      <c r="N30" s="152"/>
      <c r="O30" s="75" t="s">
        <v>55</v>
      </c>
      <c r="P30" s="138"/>
      <c r="Q30" s="194">
        <f t="shared" ref="Q30:Q32" si="8">IF(P30="A",4,IF(P30="A-",3.8,IF(P30="B+",3.3,IF(P30="B",3,IF(P30="B-",2.8,IF(P30="C+",2.3,IF(P30="C",2,IF(P30="D",1,0))))))))</f>
        <v>0</v>
      </c>
      <c r="R30" s="139">
        <v>3</v>
      </c>
      <c r="S30" s="200">
        <f>Q30*R30</f>
        <v>0</v>
      </c>
    </row>
    <row r="31" spans="1:19" s="2" customFormat="1" ht="13.5" x14ac:dyDescent="0.25">
      <c r="A31" s="81">
        <v>12</v>
      </c>
      <c r="B31" s="107" t="s">
        <v>106</v>
      </c>
      <c r="C31" s="75"/>
      <c r="D31" s="76" t="s">
        <v>54</v>
      </c>
      <c r="E31" s="80"/>
      <c r="F31" s="83"/>
      <c r="G31" s="71"/>
      <c r="H31" s="194">
        <f t="shared" si="7"/>
        <v>0</v>
      </c>
      <c r="I31" s="139">
        <v>2</v>
      </c>
      <c r="J31" s="195">
        <f t="shared" si="6"/>
        <v>0</v>
      </c>
      <c r="K31" s="144"/>
      <c r="L31" s="72">
        <v>45</v>
      </c>
      <c r="M31" s="115" t="s">
        <v>141</v>
      </c>
      <c r="N31" s="152"/>
      <c r="O31" s="75" t="s">
        <v>57</v>
      </c>
      <c r="P31" s="139"/>
      <c r="Q31" s="194">
        <f t="shared" si="8"/>
        <v>0</v>
      </c>
      <c r="R31" s="139">
        <v>2</v>
      </c>
      <c r="S31" s="200">
        <f>Q31*R31</f>
        <v>0</v>
      </c>
    </row>
    <row r="32" spans="1:19" s="2" customFormat="1" ht="13.5" x14ac:dyDescent="0.25">
      <c r="A32" s="81">
        <v>13</v>
      </c>
      <c r="B32" s="107" t="s">
        <v>111</v>
      </c>
      <c r="C32" s="79"/>
      <c r="D32" s="75" t="s">
        <v>56</v>
      </c>
      <c r="E32" s="80"/>
      <c r="F32" s="83"/>
      <c r="G32" s="71"/>
      <c r="H32" s="194">
        <f t="shared" si="7"/>
        <v>0</v>
      </c>
      <c r="I32" s="139">
        <v>3</v>
      </c>
      <c r="J32" s="195">
        <f>H32*I32</f>
        <v>0</v>
      </c>
      <c r="K32" s="144"/>
      <c r="L32" s="72">
        <v>46</v>
      </c>
      <c r="M32" s="107" t="s">
        <v>142</v>
      </c>
      <c r="N32" s="152"/>
      <c r="O32" s="75" t="s">
        <v>59</v>
      </c>
      <c r="P32" s="139"/>
      <c r="Q32" s="194">
        <f t="shared" si="8"/>
        <v>0</v>
      </c>
      <c r="R32" s="139">
        <v>2</v>
      </c>
      <c r="S32" s="200">
        <f>Q32*R32</f>
        <v>0</v>
      </c>
    </row>
    <row r="33" spans="1:27" s="2" customFormat="1" ht="13.5" x14ac:dyDescent="0.25">
      <c r="A33" s="81">
        <v>14</v>
      </c>
      <c r="B33" s="107" t="s">
        <v>107</v>
      </c>
      <c r="C33" s="79"/>
      <c r="D33" s="76" t="s">
        <v>58</v>
      </c>
      <c r="E33" s="80"/>
      <c r="F33" s="83"/>
      <c r="G33" s="71"/>
      <c r="H33" s="194">
        <f t="shared" si="7"/>
        <v>0</v>
      </c>
      <c r="I33" s="139">
        <v>2</v>
      </c>
      <c r="J33" s="195">
        <f>H33*I33</f>
        <v>0</v>
      </c>
      <c r="K33" s="144"/>
      <c r="L33" s="85" t="s">
        <v>61</v>
      </c>
      <c r="M33" s="85"/>
      <c r="N33" s="85"/>
      <c r="O33" s="85"/>
      <c r="P33" s="139"/>
      <c r="Q33" s="194"/>
      <c r="R33" s="139"/>
      <c r="S33" s="200"/>
    </row>
    <row r="34" spans="1:27" s="2" customFormat="1" ht="13.5" x14ac:dyDescent="0.25">
      <c r="A34" s="81">
        <v>15</v>
      </c>
      <c r="B34" s="107" t="s">
        <v>108</v>
      </c>
      <c r="C34" s="74"/>
      <c r="D34" s="76" t="s">
        <v>60</v>
      </c>
      <c r="E34" s="70"/>
      <c r="F34" s="84"/>
      <c r="G34" s="149"/>
      <c r="H34" s="194">
        <f t="shared" si="7"/>
        <v>0</v>
      </c>
      <c r="I34" s="139">
        <v>2</v>
      </c>
      <c r="J34" s="193">
        <f t="shared" ref="J34" si="9">H34*I34</f>
        <v>0</v>
      </c>
      <c r="K34" s="144"/>
      <c r="L34" s="72">
        <v>47</v>
      </c>
      <c r="M34" s="107" t="s">
        <v>143</v>
      </c>
      <c r="N34" s="78"/>
      <c r="O34" s="87" t="s">
        <v>63</v>
      </c>
      <c r="P34" s="201"/>
      <c r="Q34" s="194">
        <f t="shared" ref="Q34:Q36" si="10">IF(P34="A",4,IF(P34="A-",3.8,IF(P34="B+",3.3,IF(P34="B",3,IF(P34="B-",2.8,IF(P34="C+",2.3,IF(P34="C",2,IF(P34="D",1,0))))))))</f>
        <v>0</v>
      </c>
      <c r="R34" s="139">
        <v>2</v>
      </c>
      <c r="S34" s="199">
        <f t="shared" ref="S34:S36" si="11">Q34*R34</f>
        <v>0</v>
      </c>
    </row>
    <row r="35" spans="1:27" s="2" customFormat="1" ht="13.5" x14ac:dyDescent="0.25">
      <c r="A35" s="81">
        <v>16</v>
      </c>
      <c r="B35" s="110" t="s">
        <v>112</v>
      </c>
      <c r="C35" s="74"/>
      <c r="D35" s="88" t="s">
        <v>64</v>
      </c>
      <c r="E35" s="70"/>
      <c r="F35" s="69"/>
      <c r="G35" s="71"/>
      <c r="H35" s="194">
        <f t="shared" ref="H35:H39" si="12">IF(G35="A",4,IF(G35="A-",3.8,IF(G35="B+",3.3,IF(G35="B",3,IF(G35="B-",2.8,IF(G35="C+",2.3,IF(G35="C",2,IF(G35="D",1,0))))))))</f>
        <v>0</v>
      </c>
      <c r="I35" s="139">
        <v>2</v>
      </c>
      <c r="J35" s="195">
        <f t="shared" ref="J35:J38" si="13">H35*I35</f>
        <v>0</v>
      </c>
      <c r="K35" s="144"/>
      <c r="L35" s="72">
        <v>48</v>
      </c>
      <c r="M35" s="107" t="s">
        <v>145</v>
      </c>
      <c r="N35" s="78"/>
      <c r="O35" s="87" t="s">
        <v>19</v>
      </c>
      <c r="P35" s="139"/>
      <c r="Q35" s="194">
        <f t="shared" si="10"/>
        <v>0</v>
      </c>
      <c r="R35" s="139">
        <v>4</v>
      </c>
      <c r="S35" s="200">
        <f t="shared" si="11"/>
        <v>0</v>
      </c>
    </row>
    <row r="36" spans="1:27" s="2" customFormat="1" ht="13.5" x14ac:dyDescent="0.25">
      <c r="A36" s="81">
        <v>17</v>
      </c>
      <c r="B36" s="110" t="s">
        <v>113</v>
      </c>
      <c r="C36" s="86"/>
      <c r="D36" s="88" t="s">
        <v>65</v>
      </c>
      <c r="E36" s="80"/>
      <c r="F36" s="83"/>
      <c r="G36" s="71"/>
      <c r="H36" s="194">
        <f t="shared" si="12"/>
        <v>0</v>
      </c>
      <c r="I36" s="139">
        <v>2</v>
      </c>
      <c r="J36" s="195">
        <f t="shared" si="13"/>
        <v>0</v>
      </c>
      <c r="K36" s="144"/>
      <c r="L36" s="72">
        <v>49</v>
      </c>
      <c r="M36" s="107" t="s">
        <v>144</v>
      </c>
      <c r="N36" s="78"/>
      <c r="O36" s="87" t="s">
        <v>66</v>
      </c>
      <c r="P36" s="139"/>
      <c r="Q36" s="194">
        <f t="shared" si="10"/>
        <v>0</v>
      </c>
      <c r="R36" s="139">
        <v>6</v>
      </c>
      <c r="S36" s="200">
        <f t="shared" si="11"/>
        <v>0</v>
      </c>
    </row>
    <row r="37" spans="1:27" s="2" customFormat="1" ht="13.5" x14ac:dyDescent="0.25">
      <c r="A37" s="81">
        <v>18</v>
      </c>
      <c r="B37" s="108" t="s">
        <v>114</v>
      </c>
      <c r="C37" s="79"/>
      <c r="D37" s="76" t="s">
        <v>67</v>
      </c>
      <c r="E37" s="70"/>
      <c r="F37" s="69"/>
      <c r="G37" s="71"/>
      <c r="H37" s="194">
        <f t="shared" si="12"/>
        <v>0</v>
      </c>
      <c r="I37" s="139">
        <v>3</v>
      </c>
      <c r="J37" s="195">
        <f t="shared" si="13"/>
        <v>0</v>
      </c>
      <c r="K37" s="144"/>
      <c r="L37" s="85" t="s">
        <v>68</v>
      </c>
      <c r="M37" s="153"/>
      <c r="N37" s="1"/>
      <c r="O37" s="1"/>
      <c r="P37" s="139"/>
      <c r="Q37" s="194"/>
      <c r="R37" s="3"/>
      <c r="S37" s="200"/>
    </row>
    <row r="38" spans="1:27" s="2" customFormat="1" ht="13.5" x14ac:dyDescent="0.25">
      <c r="A38" s="81">
        <v>19</v>
      </c>
      <c r="B38" s="111" t="s">
        <v>115</v>
      </c>
      <c r="C38" s="74"/>
      <c r="D38" s="88" t="s">
        <v>69</v>
      </c>
      <c r="E38" s="70"/>
      <c r="F38" s="69"/>
      <c r="G38" s="71"/>
      <c r="H38" s="194">
        <f t="shared" si="12"/>
        <v>0</v>
      </c>
      <c r="I38" s="139">
        <v>3</v>
      </c>
      <c r="J38" s="195">
        <f t="shared" si="13"/>
        <v>0</v>
      </c>
      <c r="K38" s="144"/>
      <c r="L38" s="123">
        <v>50</v>
      </c>
      <c r="M38" s="111" t="s">
        <v>123</v>
      </c>
      <c r="N38" s="152"/>
      <c r="O38" s="77" t="s">
        <v>161</v>
      </c>
      <c r="P38" s="138"/>
      <c r="Q38" s="194">
        <f t="shared" ref="Q38:Q39" si="14">IF(P38="A",4,IF(P38="A-",3.8,IF(P38="B+",3.3,IF(P38="B",3,IF(P38="B-",2.8,IF(P38="C+",2.3,IF(P38="C",2,IF(P38="D",1,0))))))))</f>
        <v>0</v>
      </c>
      <c r="R38" s="139">
        <v>3</v>
      </c>
      <c r="S38" s="200">
        <f t="shared" ref="S38:S39" si="15">Q38*R38</f>
        <v>0</v>
      </c>
    </row>
    <row r="39" spans="1:27" s="2" customFormat="1" ht="13.5" x14ac:dyDescent="0.25">
      <c r="A39" s="81">
        <v>20</v>
      </c>
      <c r="B39" s="107" t="s">
        <v>116</v>
      </c>
      <c r="C39" s="70"/>
      <c r="D39" s="76" t="s">
        <v>70</v>
      </c>
      <c r="E39" s="80"/>
      <c r="F39" s="83"/>
      <c r="G39" s="71"/>
      <c r="H39" s="194">
        <f t="shared" si="12"/>
        <v>0</v>
      </c>
      <c r="I39" s="139">
        <v>3</v>
      </c>
      <c r="J39" s="195">
        <f>H39*I39</f>
        <v>0</v>
      </c>
      <c r="K39" s="144"/>
      <c r="L39" s="124">
        <v>51</v>
      </c>
      <c r="M39" s="113" t="s">
        <v>151</v>
      </c>
      <c r="N39" s="92"/>
      <c r="O39" s="75" t="s">
        <v>146</v>
      </c>
      <c r="P39" s="138"/>
      <c r="Q39" s="194">
        <f t="shared" si="14"/>
        <v>0</v>
      </c>
      <c r="R39" s="139"/>
      <c r="S39" s="200">
        <f t="shared" si="15"/>
        <v>0</v>
      </c>
    </row>
    <row r="40" spans="1:27" s="2" customFormat="1" ht="13.5" x14ac:dyDescent="0.25">
      <c r="A40" s="89" t="s">
        <v>17</v>
      </c>
      <c r="B40" s="90"/>
      <c r="C40" s="90"/>
      <c r="D40" s="90"/>
      <c r="E40" s="90"/>
      <c r="F40" s="91"/>
      <c r="G40" s="71"/>
      <c r="H40" s="194"/>
      <c r="I40" s="139"/>
      <c r="J40" s="193"/>
      <c r="K40" s="144"/>
      <c r="L40" s="124">
        <v>51</v>
      </c>
      <c r="M40" s="113" t="s">
        <v>152</v>
      </c>
      <c r="N40" s="92"/>
      <c r="O40" s="75" t="s">
        <v>71</v>
      </c>
      <c r="P40" s="138"/>
      <c r="Q40" s="194">
        <f t="shared" ref="Q40:Q41" si="16">IF(P40="A",4,IF(P40="A-",3.8,IF(P40="B+",3.3,IF(P40="B",3,IF(P40="B-",2.8,IF(P40="C+",2.3,IF(P40="C",2,IF(P40="D",1,0))))))))</f>
        <v>0</v>
      </c>
      <c r="R40" s="139">
        <v>3</v>
      </c>
      <c r="S40" s="200">
        <f t="shared" ref="S40:S41" si="17">Q40*R40</f>
        <v>0</v>
      </c>
    </row>
    <row r="41" spans="1:27" s="2" customFormat="1" ht="13.5" x14ac:dyDescent="0.25">
      <c r="A41" s="81">
        <v>21</v>
      </c>
      <c r="B41" s="113" t="s">
        <v>117</v>
      </c>
      <c r="C41" s="93"/>
      <c r="D41" s="77" t="s">
        <v>72</v>
      </c>
      <c r="E41" s="80"/>
      <c r="F41" s="83"/>
      <c r="G41" s="71"/>
      <c r="H41" s="194">
        <f t="shared" ref="H41:H48" si="18">IF(G41="A",4,IF(G41="A-",3.8,IF(G41="B+",3.3,IF(G41="B",3,IF(G41="B-",2.8,IF(G41="C+",2.3,IF(G41="C",2,IF(G41="D",1,0))))))))</f>
        <v>0</v>
      </c>
      <c r="I41" s="139">
        <v>2</v>
      </c>
      <c r="J41" s="195">
        <f t="shared" ref="J41:J48" si="19">H41*I41</f>
        <v>0</v>
      </c>
      <c r="K41" s="144"/>
      <c r="L41" s="124">
        <v>52</v>
      </c>
      <c r="M41" s="111" t="s">
        <v>153</v>
      </c>
      <c r="N41" s="92"/>
      <c r="O41" s="112" t="s">
        <v>163</v>
      </c>
      <c r="P41" s="139"/>
      <c r="Q41" s="194">
        <f t="shared" si="16"/>
        <v>0</v>
      </c>
      <c r="R41" s="139"/>
      <c r="S41" s="200">
        <f t="shared" si="17"/>
        <v>0</v>
      </c>
    </row>
    <row r="42" spans="1:27" s="2" customFormat="1" ht="13.5" x14ac:dyDescent="0.25">
      <c r="A42" s="81">
        <v>22</v>
      </c>
      <c r="B42" s="110" t="s">
        <v>118</v>
      </c>
      <c r="C42" s="93"/>
      <c r="D42" s="77" t="s">
        <v>73</v>
      </c>
      <c r="E42" s="80"/>
      <c r="F42" s="83"/>
      <c r="G42" s="71"/>
      <c r="H42" s="194">
        <f t="shared" si="18"/>
        <v>0</v>
      </c>
      <c r="I42" s="139">
        <v>2</v>
      </c>
      <c r="J42" s="195">
        <f t="shared" si="19"/>
        <v>0</v>
      </c>
      <c r="K42" s="144"/>
      <c r="L42" s="124">
        <v>52</v>
      </c>
      <c r="M42" s="111" t="s">
        <v>154</v>
      </c>
      <c r="N42" s="92"/>
      <c r="O42" s="112" t="s">
        <v>88</v>
      </c>
      <c r="P42" s="139"/>
      <c r="Q42" s="194">
        <f t="shared" ref="Q42:Q43" si="20">IF(P42="A",4,IF(P42="A-",3.8,IF(P42="B+",3.3,IF(P42="B",3,IF(P42="B-",2.8,IF(P42="C+",2.3,IF(P42="C",2,IF(P42="D",1,0))))))))</f>
        <v>0</v>
      </c>
      <c r="R42" s="139">
        <v>3</v>
      </c>
      <c r="S42" s="200">
        <f t="shared" ref="S42:S43" si="21">Q42*R42</f>
        <v>0</v>
      </c>
      <c r="U42" s="56"/>
      <c r="V42" s="56"/>
      <c r="W42" s="142"/>
      <c r="X42" s="51"/>
      <c r="Y42" s="52"/>
      <c r="Z42" s="1"/>
      <c r="AA42" s="1"/>
    </row>
    <row r="43" spans="1:27" s="2" customFormat="1" ht="13.5" x14ac:dyDescent="0.25">
      <c r="A43" s="81">
        <v>23</v>
      </c>
      <c r="B43" s="107" t="s">
        <v>119</v>
      </c>
      <c r="C43" s="92"/>
      <c r="D43" s="112" t="s">
        <v>74</v>
      </c>
      <c r="E43" s="80"/>
      <c r="F43" s="83"/>
      <c r="G43" s="66"/>
      <c r="H43" s="194">
        <f t="shared" si="18"/>
        <v>0</v>
      </c>
      <c r="I43" s="139">
        <v>3</v>
      </c>
      <c r="J43" s="195">
        <f t="shared" si="19"/>
        <v>0</v>
      </c>
      <c r="K43" s="144"/>
      <c r="L43" s="125"/>
      <c r="M43" s="113" t="s">
        <v>155</v>
      </c>
      <c r="N43" s="75"/>
      <c r="O43" s="76" t="s">
        <v>147</v>
      </c>
      <c r="P43" s="139"/>
      <c r="Q43" s="194">
        <f t="shared" si="20"/>
        <v>0</v>
      </c>
      <c r="R43" s="139"/>
      <c r="S43" s="200">
        <f t="shared" si="21"/>
        <v>0</v>
      </c>
      <c r="U43" s="1"/>
      <c r="V43" s="1"/>
      <c r="W43" s="1"/>
      <c r="X43" s="1"/>
      <c r="Y43" s="1"/>
      <c r="Z43" s="1"/>
      <c r="AA43" s="1"/>
    </row>
    <row r="44" spans="1:27" s="2" customFormat="1" ht="13.5" x14ac:dyDescent="0.25">
      <c r="A44" s="81">
        <v>24</v>
      </c>
      <c r="B44" s="114" t="s">
        <v>120</v>
      </c>
      <c r="C44" s="74"/>
      <c r="D44" s="75" t="s">
        <v>75</v>
      </c>
      <c r="E44" s="70"/>
      <c r="F44" s="69"/>
      <c r="G44" s="71"/>
      <c r="H44" s="194">
        <f t="shared" si="18"/>
        <v>0</v>
      </c>
      <c r="I44" s="139">
        <v>3</v>
      </c>
      <c r="J44" s="195">
        <f t="shared" si="19"/>
        <v>0</v>
      </c>
      <c r="K44" s="144"/>
      <c r="L44" s="154" t="s">
        <v>148</v>
      </c>
      <c r="M44" s="73"/>
      <c r="N44" s="90"/>
      <c r="O44" s="76"/>
      <c r="P44" s="139"/>
      <c r="Q44" s="194"/>
      <c r="R44" s="139"/>
      <c r="S44" s="141"/>
    </row>
    <row r="45" spans="1:27" s="2" customFormat="1" ht="13.5" x14ac:dyDescent="0.25">
      <c r="A45" s="81">
        <v>25</v>
      </c>
      <c r="B45" s="110" t="s">
        <v>121</v>
      </c>
      <c r="C45" s="86"/>
      <c r="D45" s="77" t="s">
        <v>76</v>
      </c>
      <c r="E45" s="70"/>
      <c r="F45" s="69"/>
      <c r="G45" s="71"/>
      <c r="H45" s="194">
        <f t="shared" si="18"/>
        <v>0</v>
      </c>
      <c r="I45" s="139">
        <v>4</v>
      </c>
      <c r="J45" s="195">
        <f t="shared" si="19"/>
        <v>0</v>
      </c>
      <c r="K45" s="145"/>
      <c r="L45" s="155">
        <v>53</v>
      </c>
      <c r="M45" s="116" t="s">
        <v>156</v>
      </c>
      <c r="N45" s="150"/>
      <c r="O45" s="76" t="s">
        <v>149</v>
      </c>
      <c r="P45" s="139"/>
      <c r="Q45" s="194"/>
      <c r="R45" s="139">
        <v>3</v>
      </c>
      <c r="S45" s="141"/>
    </row>
    <row r="46" spans="1:27" s="2" customFormat="1" ht="13.5" x14ac:dyDescent="0.25">
      <c r="A46" s="81">
        <v>26</v>
      </c>
      <c r="B46" s="113" t="s">
        <v>122</v>
      </c>
      <c r="C46" s="74"/>
      <c r="D46" s="75" t="s">
        <v>77</v>
      </c>
      <c r="E46" s="70"/>
      <c r="F46" s="69"/>
      <c r="G46" s="71"/>
      <c r="H46" s="194">
        <f t="shared" si="18"/>
        <v>0</v>
      </c>
      <c r="I46" s="139">
        <v>2</v>
      </c>
      <c r="J46" s="196">
        <f t="shared" si="19"/>
        <v>0</v>
      </c>
      <c r="K46" s="145"/>
      <c r="L46" s="155">
        <v>54</v>
      </c>
      <c r="M46" s="107" t="s">
        <v>157</v>
      </c>
      <c r="N46" s="150"/>
      <c r="O46" s="76" t="s">
        <v>89</v>
      </c>
      <c r="P46" s="139"/>
      <c r="Q46" s="194"/>
      <c r="R46" s="139"/>
      <c r="S46" s="141"/>
    </row>
    <row r="47" spans="1:27" s="2" customFormat="1" ht="13.5" x14ac:dyDescent="0.25">
      <c r="A47" s="81">
        <v>27</v>
      </c>
      <c r="B47" s="113" t="s">
        <v>150</v>
      </c>
      <c r="C47" s="152"/>
      <c r="D47" s="75" t="s">
        <v>160</v>
      </c>
      <c r="E47" s="70"/>
      <c r="F47" s="69"/>
      <c r="G47" s="71"/>
      <c r="H47" s="194">
        <f t="shared" si="18"/>
        <v>0</v>
      </c>
      <c r="I47" s="139">
        <v>3</v>
      </c>
      <c r="J47" s="196">
        <f t="shared" si="19"/>
        <v>0</v>
      </c>
      <c r="K47" s="145"/>
      <c r="L47" s="155"/>
      <c r="M47" s="107"/>
      <c r="N47" s="150"/>
      <c r="O47" s="76"/>
      <c r="P47" s="139"/>
      <c r="Q47" s="194"/>
      <c r="R47" s="139"/>
      <c r="S47" s="141"/>
    </row>
    <row r="48" spans="1:27" s="2" customFormat="1" ht="13.5" x14ac:dyDescent="0.25">
      <c r="A48" s="130">
        <v>28</v>
      </c>
      <c r="B48" s="131" t="s">
        <v>124</v>
      </c>
      <c r="C48" s="132"/>
      <c r="D48" s="133" t="s">
        <v>78</v>
      </c>
      <c r="E48" s="156"/>
      <c r="F48" s="157"/>
      <c r="G48" s="134"/>
      <c r="H48" s="197">
        <f t="shared" si="18"/>
        <v>0</v>
      </c>
      <c r="I48" s="140">
        <v>3</v>
      </c>
      <c r="J48" s="198">
        <f t="shared" si="19"/>
        <v>0</v>
      </c>
      <c r="K48" s="146"/>
      <c r="L48" s="158"/>
      <c r="M48" s="135"/>
      <c r="N48" s="136"/>
      <c r="O48" s="159"/>
      <c r="P48" s="139"/>
      <c r="Q48" s="194"/>
      <c r="R48" s="139"/>
      <c r="S48" s="141"/>
    </row>
    <row r="49" spans="1:19" ht="13.5" thickBot="1" x14ac:dyDescent="0.25">
      <c r="A49" s="175" t="s">
        <v>79</v>
      </c>
      <c r="B49" s="176"/>
      <c r="C49" s="176"/>
      <c r="D49" s="176"/>
      <c r="E49" s="176"/>
      <c r="F49" s="176"/>
      <c r="G49" s="176"/>
      <c r="H49" s="176"/>
      <c r="I49" s="176"/>
      <c r="J49" s="176"/>
      <c r="K49" s="176"/>
      <c r="L49" s="176"/>
      <c r="M49" s="176"/>
      <c r="N49" s="176"/>
      <c r="O49" s="177"/>
      <c r="P49" s="127"/>
      <c r="Q49" s="127"/>
      <c r="R49" s="128">
        <f>SUM(I15:I48)+SUM(R15:R46)</f>
        <v>144</v>
      </c>
      <c r="S49" s="129">
        <f>SUM(J15:J44)+SUM(S15:S44)</f>
        <v>0</v>
      </c>
    </row>
    <row r="50" spans="1:19" ht="13.5" x14ac:dyDescent="0.25">
      <c r="A50" s="58"/>
      <c r="B50" s="160" t="s">
        <v>80</v>
      </c>
      <c r="C50" s="160"/>
      <c r="D50" s="160"/>
      <c r="E50" s="5"/>
      <c r="F50" s="5"/>
      <c r="G50" s="5"/>
      <c r="H50" s="5"/>
      <c r="I50" s="5"/>
      <c r="J50" s="5"/>
      <c r="K50" s="54"/>
      <c r="L50" s="53"/>
      <c r="M50" s="4"/>
      <c r="N50" s="4"/>
      <c r="O50" s="4"/>
      <c r="P50" s="53"/>
      <c r="Q50" s="55"/>
      <c r="R50" s="53"/>
      <c r="S50" s="57"/>
    </row>
    <row r="51" spans="1:19" ht="15.75" x14ac:dyDescent="0.25">
      <c r="A51" s="161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3"/>
    </row>
    <row r="52" spans="1:19" ht="15.75" x14ac:dyDescent="0.25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5"/>
      <c r="L52" s="165"/>
      <c r="M52" s="165"/>
      <c r="N52" s="165"/>
      <c r="O52" s="165"/>
      <c r="P52" s="165"/>
      <c r="Q52" s="165"/>
      <c r="R52" s="165"/>
      <c r="S52" s="166"/>
    </row>
    <row r="53" spans="1:19" ht="14.25" customHeight="1" x14ac:dyDescent="0.2">
      <c r="A53" s="167"/>
      <c r="B53" s="168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9"/>
    </row>
    <row r="54" spans="1:19" ht="15" thickBot="1" x14ac:dyDescent="0.3">
      <c r="A54" s="94"/>
      <c r="B54" s="95"/>
      <c r="C54" s="95"/>
      <c r="D54" s="95"/>
      <c r="E54" s="95"/>
      <c r="F54" s="95"/>
      <c r="G54" s="95"/>
      <c r="H54" s="95"/>
      <c r="I54" s="95"/>
      <c r="J54" s="95"/>
      <c r="K54" s="15"/>
      <c r="L54" s="14"/>
      <c r="M54" s="14"/>
      <c r="N54" s="16"/>
      <c r="O54" s="96"/>
      <c r="P54" s="14"/>
      <c r="Q54" s="97"/>
      <c r="R54" s="14"/>
      <c r="S54" s="98"/>
    </row>
    <row r="55" spans="1:19" ht="11.25" customHeight="1" x14ac:dyDescent="0.2">
      <c r="A55" s="25"/>
      <c r="B55" s="26"/>
      <c r="C55" s="27"/>
      <c r="D55" s="28"/>
      <c r="E55" s="29"/>
      <c r="F55" s="29"/>
      <c r="G55" s="29"/>
      <c r="H55" s="29"/>
      <c r="I55" s="30"/>
      <c r="J55" s="30"/>
      <c r="K55" s="30"/>
      <c r="L55" s="30"/>
      <c r="M55" s="31"/>
      <c r="N55" s="32"/>
      <c r="O55" s="32"/>
      <c r="P55" s="32"/>
      <c r="Q55" s="32"/>
      <c r="R55" s="33"/>
      <c r="S55" s="34"/>
    </row>
    <row r="56" spans="1:19" x14ac:dyDescent="0.2">
      <c r="A56" s="170" t="s">
        <v>13</v>
      </c>
      <c r="B56" s="171"/>
      <c r="C56" s="171"/>
      <c r="D56" s="171"/>
      <c r="E56" s="35" t="s">
        <v>7</v>
      </c>
      <c r="F56" s="172"/>
      <c r="G56" s="172"/>
      <c r="H56" s="172"/>
      <c r="I56" s="172"/>
      <c r="J56" s="173"/>
      <c r="K56" s="173"/>
      <c r="L56" s="173"/>
      <c r="M56" s="36"/>
      <c r="N56" s="37"/>
      <c r="O56" s="37" t="s">
        <v>81</v>
      </c>
      <c r="P56" s="102" t="s">
        <v>7</v>
      </c>
      <c r="Q56" s="174">
        <f>SUM(S49/R49)</f>
        <v>0</v>
      </c>
      <c r="R56" s="174"/>
      <c r="S56" s="38"/>
    </row>
    <row r="57" spans="1:19" ht="13.5" thickBot="1" x14ac:dyDescent="0.25">
      <c r="A57" s="39"/>
      <c r="B57" s="40"/>
      <c r="C57" s="40"/>
      <c r="D57" s="40"/>
      <c r="E57" s="41"/>
      <c r="F57" s="41"/>
      <c r="G57" s="41"/>
      <c r="H57" s="41"/>
      <c r="I57" s="42"/>
      <c r="J57" s="43"/>
      <c r="K57" s="43"/>
      <c r="L57" s="43"/>
      <c r="M57" s="44"/>
      <c r="N57" s="45"/>
      <c r="O57" s="45"/>
      <c r="P57" s="40"/>
      <c r="Q57" s="45"/>
      <c r="R57" s="46"/>
      <c r="S57" s="47"/>
    </row>
    <row r="58" spans="1:19" ht="13.5" x14ac:dyDescent="0.25">
      <c r="A58" s="48" t="s">
        <v>82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7"/>
      <c r="S58" s="7"/>
    </row>
    <row r="59" spans="1:19" ht="13.5" x14ac:dyDescent="0.25">
      <c r="A59" s="49" t="s">
        <v>83</v>
      </c>
      <c r="B59" s="24" t="s">
        <v>84</v>
      </c>
      <c r="C59" s="24"/>
      <c r="D59" s="24"/>
      <c r="E59" s="24"/>
      <c r="F59" s="24"/>
      <c r="G59" s="49" t="s">
        <v>85</v>
      </c>
      <c r="H59" s="24" t="s">
        <v>86</v>
      </c>
      <c r="I59" s="24"/>
      <c r="J59" s="24"/>
      <c r="K59" s="24"/>
      <c r="L59" s="24"/>
      <c r="M59" s="24"/>
      <c r="N59" s="24"/>
      <c r="O59" s="24"/>
      <c r="P59" s="24"/>
      <c r="Q59" s="24"/>
      <c r="R59" s="7"/>
      <c r="S59" s="7"/>
    </row>
    <row r="60" spans="1:19" ht="13.5" x14ac:dyDescent="0.25">
      <c r="A60" s="49"/>
      <c r="B60" s="24" t="s">
        <v>159</v>
      </c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7"/>
      <c r="S60" s="7"/>
    </row>
    <row r="61" spans="1:19" ht="13.5" x14ac:dyDescent="0.25">
      <c r="A61" s="49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7"/>
      <c r="S61" s="7"/>
    </row>
    <row r="62" spans="1:19" ht="16.5" x14ac:dyDescent="0.3">
      <c r="A62" s="186"/>
      <c r="B62" s="188" t="s">
        <v>11</v>
      </c>
      <c r="C62" s="188"/>
      <c r="D62" s="188"/>
      <c r="E62" s="188"/>
      <c r="F62" s="188"/>
      <c r="G62" s="6"/>
      <c r="H62" s="6"/>
      <c r="I62" s="6"/>
      <c r="J62" s="6"/>
      <c r="K62" s="6"/>
      <c r="L62" s="7"/>
      <c r="M62" s="7"/>
      <c r="N62" s="6"/>
      <c r="O62" s="189" t="s">
        <v>165</v>
      </c>
      <c r="P62" s="189"/>
      <c r="Q62" s="189"/>
      <c r="R62" s="100"/>
      <c r="S62" s="100"/>
    </row>
    <row r="63" spans="1:19" ht="16.5" x14ac:dyDescent="0.3">
      <c r="A63" s="185"/>
      <c r="B63" s="189" t="s">
        <v>171</v>
      </c>
      <c r="C63" s="189"/>
      <c r="D63" s="189"/>
      <c r="E63" s="189"/>
      <c r="F63" s="189"/>
      <c r="G63" s="6"/>
      <c r="H63" s="6"/>
      <c r="I63" s="6"/>
      <c r="J63" s="6"/>
      <c r="K63" s="6"/>
      <c r="L63" s="7"/>
      <c r="M63" s="7"/>
      <c r="N63" s="6"/>
      <c r="O63" s="189" t="s">
        <v>172</v>
      </c>
      <c r="P63" s="189"/>
      <c r="Q63" s="189"/>
      <c r="R63" s="6"/>
      <c r="S63" s="7"/>
    </row>
    <row r="64" spans="1:19" ht="16.5" x14ac:dyDescent="0.3">
      <c r="A64" s="185"/>
      <c r="B64" s="185"/>
      <c r="C64" s="185"/>
      <c r="D64" s="185"/>
      <c r="E64" s="185"/>
      <c r="F64" s="6"/>
      <c r="G64" s="6"/>
      <c r="H64" s="6"/>
      <c r="I64" s="6"/>
      <c r="J64" s="6"/>
      <c r="K64" s="6"/>
      <c r="L64" s="7"/>
      <c r="M64" s="7"/>
      <c r="N64" s="6"/>
      <c r="O64" s="185"/>
      <c r="P64" s="6"/>
      <c r="Q64" s="6"/>
      <c r="R64" s="6"/>
      <c r="S64" s="7"/>
    </row>
    <row r="65" spans="1:19" ht="16.5" x14ac:dyDescent="0.3">
      <c r="A65" s="185"/>
      <c r="B65" s="185"/>
      <c r="C65" s="185"/>
      <c r="D65" s="185"/>
      <c r="E65" s="185"/>
      <c r="F65" s="6"/>
      <c r="G65" s="6"/>
      <c r="H65" s="6"/>
      <c r="I65" s="6"/>
      <c r="J65" s="6"/>
      <c r="K65" s="6"/>
      <c r="L65" s="7"/>
      <c r="M65" s="7"/>
      <c r="N65" s="6"/>
      <c r="O65" s="185"/>
      <c r="P65" s="6"/>
      <c r="Q65" s="6"/>
      <c r="R65" s="6"/>
      <c r="S65" s="7"/>
    </row>
    <row r="66" spans="1:19" ht="16.5" x14ac:dyDescent="0.3">
      <c r="A66" s="185"/>
      <c r="B66" s="185"/>
      <c r="C66" s="185"/>
      <c r="D66" s="185"/>
      <c r="E66" s="185"/>
      <c r="F66" s="6"/>
      <c r="G66" s="6"/>
      <c r="H66" s="6"/>
      <c r="I66" s="6"/>
      <c r="J66" s="6"/>
      <c r="K66" s="6"/>
      <c r="L66" s="7"/>
      <c r="M66" s="7"/>
      <c r="N66" s="6"/>
      <c r="O66" s="185"/>
      <c r="P66" s="6"/>
      <c r="Q66" s="6"/>
      <c r="R66" s="6"/>
      <c r="S66" s="7"/>
    </row>
    <row r="67" spans="1:19" ht="16.5" x14ac:dyDescent="0.3">
      <c r="A67" s="190"/>
      <c r="B67" s="187" t="s">
        <v>162</v>
      </c>
      <c r="C67" s="187"/>
      <c r="D67" s="187"/>
      <c r="E67" s="187"/>
      <c r="F67" s="187"/>
      <c r="G67" s="6"/>
      <c r="H67" s="6"/>
      <c r="I67" s="6"/>
      <c r="J67" s="6"/>
      <c r="K67" s="6"/>
      <c r="L67" s="7"/>
      <c r="M67" s="117"/>
      <c r="N67" s="117"/>
      <c r="O67" s="191" t="s">
        <v>164</v>
      </c>
      <c r="P67" s="191"/>
      <c r="Q67" s="191"/>
      <c r="R67" s="6"/>
      <c r="S67" s="7"/>
    </row>
  </sheetData>
  <mergeCells count="24">
    <mergeCell ref="D1:S1"/>
    <mergeCell ref="D2:S2"/>
    <mergeCell ref="D3:S3"/>
    <mergeCell ref="D4:S4"/>
    <mergeCell ref="O67:Q67"/>
    <mergeCell ref="A49:O49"/>
    <mergeCell ref="A6:S6"/>
    <mergeCell ref="A7:S7"/>
    <mergeCell ref="C13:F13"/>
    <mergeCell ref="N13:O13"/>
    <mergeCell ref="L14:Q14"/>
    <mergeCell ref="B50:D50"/>
    <mergeCell ref="A51:S51"/>
    <mergeCell ref="A52:S52"/>
    <mergeCell ref="A53:S53"/>
    <mergeCell ref="A56:D56"/>
    <mergeCell ref="F56:I56"/>
    <mergeCell ref="J56:L56"/>
    <mergeCell ref="Q56:R56"/>
    <mergeCell ref="B62:F62"/>
    <mergeCell ref="B63:F63"/>
    <mergeCell ref="B67:F67"/>
    <mergeCell ref="O62:Q62"/>
    <mergeCell ref="O63:Q63"/>
  </mergeCells>
  <printOptions horizontalCentered="1"/>
  <pageMargins left="0.11811023622047245" right="0.11811023622047245" top="0.35433070866141736" bottom="0.35433070866141736" header="0" footer="0"/>
  <pageSetup paperSize="9" scale="83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2010-02-25T02:04:23Z</outs:dateTime>
      <outs:isPinned>true</outs:isPinned>
    </outs:relatedDate>
    <outs:relatedDate>
      <outs:type>2</outs:type>
      <outs:displayName>Created</outs:displayName>
      <outs:dateTime>2004-02-10T02:41:32Z</outs:dateTime>
      <outs:isPinned>true</outs:isPinned>
    </outs:relatedDate>
    <outs:relatedDate>
      <outs:type>4</outs:type>
      <outs:displayName>Last Printed</outs:displayName>
      <outs:dateTime>2010-02-25T02:03:37Z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tac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UST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BC7B7590-65B1-4F70-8E40-F7A7A7E98E55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AKNTANSI KURIKULUM 2015 TERBARU</vt:lpstr>
      <vt:lpstr>'AKNTANSI KURIKULUM 2015 TERBARU'!Print_Area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</dc:creator>
  <cp:lastModifiedBy>TU FE-UST</cp:lastModifiedBy>
  <cp:lastPrinted>2018-09-21T06:42:03Z</cp:lastPrinted>
  <dcterms:created xsi:type="dcterms:W3CDTF">2004-02-10T02:41:32Z</dcterms:created>
  <dcterms:modified xsi:type="dcterms:W3CDTF">2018-09-21T06:43:05Z</dcterms:modified>
</cp:coreProperties>
</file>